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pravki\СПРАВКИ\2025\Grainstore\"/>
    </mc:Choice>
  </mc:AlternateContent>
  <bookViews>
    <workbookView xWindow="0" yWindow="0" windowWidth="24000" windowHeight="9600" activeTab="3"/>
  </bookViews>
  <sheets>
    <sheet name="СКЛАД 4" sheetId="39" r:id="rId1"/>
    <sheet name="ТОТАЛ СКЛАД 4" sheetId="38" r:id="rId2"/>
    <sheet name="MV IBRAHIM KARABEKIR" sheetId="40" r:id="rId3"/>
    <sheet name="ТОТАЛ MV IBRAHIM KARABEKIR" sheetId="41" r:id="rId4"/>
  </sheets>
  <definedNames>
    <definedName name="_xlnm.Print_Area" localSheetId="2">'MV IBRAHIM KARABEKIR'!$A$1:$I$16</definedName>
    <definedName name="_xlnm.Print_Area" localSheetId="0">'СКЛАД 4'!$A$1:$I$4</definedName>
  </definedNames>
  <calcPr calcId="162913"/>
</workbook>
</file>

<file path=xl/calcChain.xml><?xml version="1.0" encoding="utf-8"?>
<calcChain xmlns="http://schemas.openxmlformats.org/spreadsheetml/2006/main">
  <c r="M9" i="41" l="1"/>
  <c r="M5" i="41"/>
  <c r="K7" i="41"/>
  <c r="I7" i="41"/>
  <c r="F211" i="40"/>
  <c r="G211" i="40"/>
  <c r="E211" i="40"/>
  <c r="E209" i="40"/>
  <c r="F209" i="40"/>
  <c r="G209" i="40"/>
  <c r="E207" i="40"/>
  <c r="F207" i="40"/>
  <c r="G207" i="40"/>
  <c r="E205" i="40"/>
  <c r="F205" i="40"/>
  <c r="G205" i="40"/>
  <c r="E203" i="40"/>
  <c r="F203" i="40"/>
  <c r="G203" i="40"/>
  <c r="E196" i="40"/>
  <c r="F196" i="40"/>
  <c r="G196" i="40"/>
  <c r="E190" i="40"/>
  <c r="F190" i="40"/>
  <c r="G190" i="40"/>
  <c r="G185" i="40"/>
  <c r="G206" i="40"/>
  <c r="G204" i="40"/>
  <c r="G178" i="40"/>
  <c r="G201" i="40"/>
  <c r="G202" i="40"/>
  <c r="G189" i="40"/>
  <c r="G181" i="40"/>
  <c r="G186" i="40"/>
  <c r="G179" i="40"/>
  <c r="G188" i="40"/>
  <c r="G184" i="40"/>
  <c r="G200" i="40"/>
  <c r="G199" i="40"/>
  <c r="G187" i="40"/>
  <c r="G191" i="40"/>
  <c r="G180" i="40"/>
  <c r="G182" i="40"/>
  <c r="G183" i="40"/>
  <c r="G198" i="40"/>
  <c r="G197" i="40"/>
  <c r="G195" i="40"/>
  <c r="G193" i="40"/>
  <c r="G192" i="40"/>
  <c r="G194" i="40"/>
  <c r="G208" i="40"/>
  <c r="B179" i="40"/>
  <c r="B180" i="40" s="1"/>
  <c r="B181" i="40" s="1"/>
  <c r="B182" i="40" s="1"/>
  <c r="B183" i="40" s="1"/>
  <c r="B184" i="40" s="1"/>
  <c r="B185" i="40" s="1"/>
  <c r="B186" i="40" s="1"/>
  <c r="B187" i="40" s="1"/>
  <c r="B188" i="40" s="1"/>
  <c r="B189" i="40" s="1"/>
  <c r="B191" i="40" s="1"/>
  <c r="B192" i="40" s="1"/>
  <c r="B193" i="40" s="1"/>
  <c r="B194" i="40" s="1"/>
  <c r="B195" i="40" s="1"/>
  <c r="B197" i="40" s="1"/>
  <c r="B198" i="40" s="1"/>
  <c r="B199" i="40" s="1"/>
  <c r="B200" i="40" s="1"/>
  <c r="B201" i="40" s="1"/>
  <c r="B202" i="40" s="1"/>
  <c r="B204" i="40" s="1"/>
  <c r="B206" i="40" s="1"/>
  <c r="B208" i="40" s="1"/>
  <c r="A179" i="40"/>
  <c r="A180" i="40" s="1"/>
  <c r="A181" i="40" s="1"/>
  <c r="A182" i="40" s="1"/>
  <c r="A183" i="40" s="1"/>
  <c r="A184" i="40" s="1"/>
  <c r="A185" i="40" s="1"/>
  <c r="A186" i="40" s="1"/>
  <c r="A187" i="40" s="1"/>
  <c r="A188" i="40" s="1"/>
  <c r="A189" i="40" s="1"/>
  <c r="A191" i="40" s="1"/>
  <c r="A192" i="40" s="1"/>
  <c r="A193" i="40" s="1"/>
  <c r="A194" i="40" s="1"/>
  <c r="A195" i="40" s="1"/>
  <c r="A197" i="40" s="1"/>
  <c r="A198" i="40" s="1"/>
  <c r="A199" i="40" s="1"/>
  <c r="A200" i="40" s="1"/>
  <c r="A201" i="40" s="1"/>
  <c r="A202" i="40" s="1"/>
  <c r="A204" i="40" s="1"/>
  <c r="A206" i="40" s="1"/>
  <c r="A208" i="40" s="1"/>
  <c r="M4" i="41" l="1"/>
  <c r="F7" i="41"/>
  <c r="C7" i="41"/>
  <c r="F174" i="40"/>
  <c r="E174" i="40"/>
  <c r="F161" i="40"/>
  <c r="E161" i="40"/>
  <c r="F141" i="40"/>
  <c r="E141" i="40"/>
  <c r="F138" i="40"/>
  <c r="E138" i="40"/>
  <c r="F130" i="40"/>
  <c r="E130" i="40"/>
  <c r="F107" i="40"/>
  <c r="E107" i="40"/>
  <c r="G99" i="40"/>
  <c r="G151" i="40"/>
  <c r="G110" i="40"/>
  <c r="G117" i="40"/>
  <c r="G108" i="40"/>
  <c r="G121" i="40"/>
  <c r="G109" i="40"/>
  <c r="G111" i="40"/>
  <c r="G114" i="40"/>
  <c r="G115" i="40"/>
  <c r="G159" i="40"/>
  <c r="G142" i="40"/>
  <c r="G156" i="40"/>
  <c r="G149" i="40"/>
  <c r="G148" i="40"/>
  <c r="G157" i="40"/>
  <c r="G144" i="40"/>
  <c r="G146" i="40"/>
  <c r="G147" i="40"/>
  <c r="G137" i="40"/>
  <c r="G171" i="40"/>
  <c r="G140" i="40"/>
  <c r="G136" i="40"/>
  <c r="G139" i="40"/>
  <c r="G141" i="40" s="1"/>
  <c r="G112" i="40"/>
  <c r="G155" i="40"/>
  <c r="G154" i="40"/>
  <c r="G113" i="40"/>
  <c r="G150" i="40"/>
  <c r="G116" i="40"/>
  <c r="G143" i="40"/>
  <c r="G152" i="40"/>
  <c r="G126" i="40"/>
  <c r="G167" i="40"/>
  <c r="G100" i="40"/>
  <c r="G103" i="40"/>
  <c r="G104" i="40"/>
  <c r="G101" i="40"/>
  <c r="G166" i="40"/>
  <c r="G122" i="40"/>
  <c r="G169" i="40"/>
  <c r="G160" i="40"/>
  <c r="G118" i="40"/>
  <c r="G128" i="40"/>
  <c r="G134" i="40"/>
  <c r="G162" i="40"/>
  <c r="G131" i="40"/>
  <c r="G125" i="40"/>
  <c r="G119" i="40"/>
  <c r="G163" i="40"/>
  <c r="G133" i="40"/>
  <c r="G124" i="40"/>
  <c r="G132" i="40"/>
  <c r="G165" i="40"/>
  <c r="G135" i="40"/>
  <c r="G145" i="40"/>
  <c r="G173" i="40"/>
  <c r="G129" i="40"/>
  <c r="G123" i="40"/>
  <c r="G106" i="40"/>
  <c r="G127" i="40"/>
  <c r="G170" i="40"/>
  <c r="G153" i="40"/>
  <c r="G105" i="40"/>
  <c r="G102" i="40"/>
  <c r="G158" i="40"/>
  <c r="G168" i="40"/>
  <c r="G172" i="40"/>
  <c r="G120" i="40"/>
  <c r="B100" i="40"/>
  <c r="B101" i="40" s="1"/>
  <c r="B102" i="40" s="1"/>
  <c r="B103" i="40" s="1"/>
  <c r="B104" i="40" s="1"/>
  <c r="B105" i="40" s="1"/>
  <c r="B106" i="40" s="1"/>
  <c r="B108" i="40" s="1"/>
  <c r="B109" i="40" s="1"/>
  <c r="B110" i="40" s="1"/>
  <c r="B111" i="40" s="1"/>
  <c r="B112" i="40" s="1"/>
  <c r="B113" i="40" s="1"/>
  <c r="B114" i="40" s="1"/>
  <c r="B115" i="40" s="1"/>
  <c r="B116" i="40" s="1"/>
  <c r="B117" i="40" s="1"/>
  <c r="B118" i="40" s="1"/>
  <c r="B119" i="40" s="1"/>
  <c r="B120" i="40" s="1"/>
  <c r="B121" i="40" s="1"/>
  <c r="B122" i="40" s="1"/>
  <c r="B123" i="40" s="1"/>
  <c r="B124" i="40" s="1"/>
  <c r="B125" i="40" s="1"/>
  <c r="B126" i="40" s="1"/>
  <c r="B127" i="40" s="1"/>
  <c r="B128" i="40" s="1"/>
  <c r="B129" i="40" s="1"/>
  <c r="B131" i="40" s="1"/>
  <c r="B132" i="40" s="1"/>
  <c r="B133" i="40" s="1"/>
  <c r="B134" i="40" s="1"/>
  <c r="B135" i="40" s="1"/>
  <c r="B136" i="40" s="1"/>
  <c r="B137" i="40" s="1"/>
  <c r="B139" i="40" s="1"/>
  <c r="B140" i="40" s="1"/>
  <c r="B142" i="40" s="1"/>
  <c r="B143" i="40" s="1"/>
  <c r="B144" i="40" s="1"/>
  <c r="B145" i="40" s="1"/>
  <c r="B146" i="40" s="1"/>
  <c r="B147" i="40" s="1"/>
  <c r="B148" i="40" s="1"/>
  <c r="B149" i="40" s="1"/>
  <c r="B150" i="40" s="1"/>
  <c r="B151" i="40" s="1"/>
  <c r="B152" i="40" s="1"/>
  <c r="B153" i="40" s="1"/>
  <c r="B154" i="40" s="1"/>
  <c r="B155" i="40" s="1"/>
  <c r="B156" i="40" s="1"/>
  <c r="B157" i="40" s="1"/>
  <c r="B158" i="40" s="1"/>
  <c r="B159" i="40" s="1"/>
  <c r="B160" i="40" s="1"/>
  <c r="B162" i="40" s="1"/>
  <c r="B163" i="40" s="1"/>
  <c r="B164" i="40" s="1"/>
  <c r="B165" i="40" s="1"/>
  <c r="B166" i="40" s="1"/>
  <c r="B167" i="40" s="1"/>
  <c r="B168" i="40" s="1"/>
  <c r="B169" i="40" s="1"/>
  <c r="B170" i="40" s="1"/>
  <c r="B171" i="40" s="1"/>
  <c r="B172" i="40" s="1"/>
  <c r="B173" i="40" s="1"/>
  <c r="A100" i="40"/>
  <c r="A101" i="40" s="1"/>
  <c r="A102" i="40" s="1"/>
  <c r="A103" i="40" s="1"/>
  <c r="A104" i="40" s="1"/>
  <c r="A105" i="40" s="1"/>
  <c r="A106" i="40" s="1"/>
  <c r="A108" i="40" s="1"/>
  <c r="A109" i="40" s="1"/>
  <c r="A110" i="40" s="1"/>
  <c r="A111" i="40" s="1"/>
  <c r="A112" i="40" s="1"/>
  <c r="A113" i="40" s="1"/>
  <c r="A114" i="40" s="1"/>
  <c r="A115" i="40" s="1"/>
  <c r="A116" i="40" s="1"/>
  <c r="A117" i="40" s="1"/>
  <c r="A118" i="40" s="1"/>
  <c r="A119" i="40" s="1"/>
  <c r="A120" i="40" s="1"/>
  <c r="A121" i="40" s="1"/>
  <c r="A122" i="40" s="1"/>
  <c r="A123" i="40" s="1"/>
  <c r="A124" i="40" s="1"/>
  <c r="A125" i="40" s="1"/>
  <c r="A126" i="40" s="1"/>
  <c r="A127" i="40" s="1"/>
  <c r="A128" i="40" s="1"/>
  <c r="A129" i="40" s="1"/>
  <c r="A131" i="40" s="1"/>
  <c r="A132" i="40" s="1"/>
  <c r="A133" i="40" s="1"/>
  <c r="A134" i="40" s="1"/>
  <c r="A135" i="40" s="1"/>
  <c r="A136" i="40" s="1"/>
  <c r="A137" i="40" s="1"/>
  <c r="A139" i="40" s="1"/>
  <c r="A140" i="40" s="1"/>
  <c r="A142" i="40" s="1"/>
  <c r="A143" i="40" s="1"/>
  <c r="A144" i="40" s="1"/>
  <c r="A145" i="40" s="1"/>
  <c r="A146" i="40" s="1"/>
  <c r="A147" i="40" s="1"/>
  <c r="A148" i="40" s="1"/>
  <c r="A149" i="40" s="1"/>
  <c r="A150" i="40" s="1"/>
  <c r="A151" i="40" s="1"/>
  <c r="A152" i="40" s="1"/>
  <c r="A153" i="40" s="1"/>
  <c r="A154" i="40" s="1"/>
  <c r="A155" i="40" s="1"/>
  <c r="A156" i="40" s="1"/>
  <c r="A157" i="40" s="1"/>
  <c r="A158" i="40" s="1"/>
  <c r="A159" i="40" s="1"/>
  <c r="A160" i="40" s="1"/>
  <c r="A162" i="40" s="1"/>
  <c r="A163" i="40" s="1"/>
  <c r="A164" i="40" s="1"/>
  <c r="A165" i="40" s="1"/>
  <c r="A166" i="40" s="1"/>
  <c r="A167" i="40" s="1"/>
  <c r="A168" i="40" s="1"/>
  <c r="A169" i="40" s="1"/>
  <c r="A170" i="40" s="1"/>
  <c r="A171" i="40" s="1"/>
  <c r="A172" i="40" s="1"/>
  <c r="A173" i="40" s="1"/>
  <c r="G164" i="40"/>
  <c r="M3" i="41"/>
  <c r="L7" i="41"/>
  <c r="E7" i="41"/>
  <c r="H7" i="41"/>
  <c r="B7" i="41"/>
  <c r="E36" i="40"/>
  <c r="F36" i="40"/>
  <c r="E48" i="40"/>
  <c r="F48" i="40"/>
  <c r="E59" i="40"/>
  <c r="F59" i="40"/>
  <c r="E61" i="40"/>
  <c r="F61" i="40"/>
  <c r="E75" i="40"/>
  <c r="F75" i="40"/>
  <c r="E95" i="40"/>
  <c r="E97" i="40" s="1"/>
  <c r="F95" i="40"/>
  <c r="F97" i="40" s="1"/>
  <c r="G58" i="40"/>
  <c r="G57" i="40"/>
  <c r="G56" i="40"/>
  <c r="G74" i="40"/>
  <c r="G45" i="40"/>
  <c r="G60" i="40"/>
  <c r="G61" i="40" s="1"/>
  <c r="G94" i="40"/>
  <c r="G93" i="40"/>
  <c r="G39" i="40"/>
  <c r="G92" i="40"/>
  <c r="G91" i="40"/>
  <c r="G90" i="40"/>
  <c r="G55" i="40"/>
  <c r="G89" i="40"/>
  <c r="G54" i="40"/>
  <c r="G53" i="40"/>
  <c r="G52" i="40"/>
  <c r="G51" i="40"/>
  <c r="G88" i="40"/>
  <c r="G50" i="40"/>
  <c r="G87" i="40"/>
  <c r="G86" i="40"/>
  <c r="G73" i="40"/>
  <c r="G72" i="40"/>
  <c r="G49" i="40"/>
  <c r="G33" i="40"/>
  <c r="G32" i="40"/>
  <c r="G44" i="40"/>
  <c r="G85" i="40"/>
  <c r="G47" i="40"/>
  <c r="G31" i="40"/>
  <c r="G43" i="40"/>
  <c r="G46" i="40"/>
  <c r="G84" i="40"/>
  <c r="G83" i="40"/>
  <c r="G71" i="40"/>
  <c r="G30" i="40"/>
  <c r="G29" i="40"/>
  <c r="G82" i="40"/>
  <c r="G81" i="40"/>
  <c r="G28" i="40"/>
  <c r="G70" i="40"/>
  <c r="G69" i="40"/>
  <c r="G27" i="40"/>
  <c r="G80" i="40"/>
  <c r="G26" i="40"/>
  <c r="G68" i="40"/>
  <c r="G67" i="40"/>
  <c r="G66" i="40"/>
  <c r="G65" i="40"/>
  <c r="G25" i="40"/>
  <c r="G24" i="40"/>
  <c r="G42" i="40"/>
  <c r="G23" i="40"/>
  <c r="G64" i="40"/>
  <c r="G38" i="40"/>
  <c r="G35" i="40"/>
  <c r="G22" i="40"/>
  <c r="G21" i="40"/>
  <c r="G20" i="40"/>
  <c r="G79" i="40"/>
  <c r="G78" i="40"/>
  <c r="G77" i="40"/>
  <c r="G41" i="40"/>
  <c r="G76" i="40"/>
  <c r="G19" i="40"/>
  <c r="G37" i="40"/>
  <c r="G40" i="40"/>
  <c r="G63" i="40"/>
  <c r="G62" i="40"/>
  <c r="B20" i="40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7" i="40" s="1"/>
  <c r="B38" i="40" s="1"/>
  <c r="B39" i="40" s="1"/>
  <c r="B40" i="40" s="1"/>
  <c r="B41" i="40" s="1"/>
  <c r="B42" i="40" s="1"/>
  <c r="B43" i="40" s="1"/>
  <c r="B44" i="40" s="1"/>
  <c r="B45" i="40" s="1"/>
  <c r="B46" i="40" s="1"/>
  <c r="B47" i="40" s="1"/>
  <c r="B49" i="40" s="1"/>
  <c r="B50" i="40" s="1"/>
  <c r="B51" i="40" s="1"/>
  <c r="B52" i="40" s="1"/>
  <c r="B53" i="40" s="1"/>
  <c r="B54" i="40" s="1"/>
  <c r="B55" i="40" s="1"/>
  <c r="B56" i="40" s="1"/>
  <c r="B57" i="40" s="1"/>
  <c r="B58" i="40" s="1"/>
  <c r="B60" i="40" s="1"/>
  <c r="B62" i="40" s="1"/>
  <c r="B63" i="40" s="1"/>
  <c r="B64" i="40" s="1"/>
  <c r="B65" i="40" s="1"/>
  <c r="B66" i="40" s="1"/>
  <c r="B67" i="40" s="1"/>
  <c r="B68" i="40" s="1"/>
  <c r="B69" i="40" s="1"/>
  <c r="B70" i="40" s="1"/>
  <c r="B71" i="40" s="1"/>
  <c r="B72" i="40" s="1"/>
  <c r="B73" i="40" s="1"/>
  <c r="B74" i="40" s="1"/>
  <c r="B76" i="40" s="1"/>
  <c r="B77" i="40" s="1"/>
  <c r="B78" i="40" s="1"/>
  <c r="B79" i="40" s="1"/>
  <c r="B80" i="40" s="1"/>
  <c r="B81" i="40" s="1"/>
  <c r="B82" i="40" s="1"/>
  <c r="B83" i="40" s="1"/>
  <c r="B84" i="40" s="1"/>
  <c r="B85" i="40" s="1"/>
  <c r="B86" i="40" s="1"/>
  <c r="B87" i="40" s="1"/>
  <c r="B88" i="40" s="1"/>
  <c r="B89" i="40" s="1"/>
  <c r="B90" i="40" s="1"/>
  <c r="B91" i="40" s="1"/>
  <c r="B92" i="40" s="1"/>
  <c r="B93" i="40" s="1"/>
  <c r="B94" i="40" s="1"/>
  <c r="A20" i="40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60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3" i="40" s="1"/>
  <c r="A74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A89" i="40" s="1"/>
  <c r="A90" i="40" s="1"/>
  <c r="A91" i="40" s="1"/>
  <c r="A92" i="40" s="1"/>
  <c r="A93" i="40" s="1"/>
  <c r="A94" i="40" s="1"/>
  <c r="G34" i="40"/>
  <c r="G59" i="40" l="1"/>
  <c r="G174" i="40"/>
  <c r="G161" i="40"/>
  <c r="E176" i="40"/>
  <c r="G75" i="40"/>
  <c r="G48" i="40"/>
  <c r="G138" i="40"/>
  <c r="G130" i="40"/>
  <c r="G107" i="40"/>
  <c r="F176" i="40"/>
  <c r="G36" i="40"/>
  <c r="G95" i="40"/>
  <c r="G97" i="40"/>
  <c r="F15" i="40"/>
  <c r="E15" i="40"/>
  <c r="F11" i="40"/>
  <c r="E11" i="40"/>
  <c r="F9" i="40"/>
  <c r="E9" i="40"/>
  <c r="M2" i="41"/>
  <c r="M7" i="41" s="1"/>
  <c r="J7" i="41"/>
  <c r="G7" i="41"/>
  <c r="D7" i="41"/>
  <c r="G4" i="40"/>
  <c r="G10" i="40"/>
  <c r="G11" i="40" s="1"/>
  <c r="G5" i="40"/>
  <c r="G6" i="40"/>
  <c r="G2" i="40"/>
  <c r="G13" i="40"/>
  <c r="G3" i="40"/>
  <c r="G7" i="40"/>
  <c r="G8" i="40"/>
  <c r="G12" i="40"/>
  <c r="G14" i="40"/>
  <c r="B3" i="40"/>
  <c r="B4" i="40" s="1"/>
  <c r="B5" i="40" s="1"/>
  <c r="B6" i="40" s="1"/>
  <c r="B7" i="40" s="1"/>
  <c r="B8" i="40" s="1"/>
  <c r="B10" i="40" s="1"/>
  <c r="B12" i="40" s="1"/>
  <c r="B13" i="40" s="1"/>
  <c r="B14" i="40" s="1"/>
  <c r="A3" i="40"/>
  <c r="A4" i="40" s="1"/>
  <c r="A5" i="40" s="1"/>
  <c r="A6" i="40" s="1"/>
  <c r="A7" i="40" s="1"/>
  <c r="A8" i="40" s="1"/>
  <c r="A10" i="40" s="1"/>
  <c r="A12" i="40" s="1"/>
  <c r="A13" i="40" s="1"/>
  <c r="A14" i="40" s="1"/>
  <c r="E4" i="39"/>
  <c r="F4" i="39"/>
  <c r="G176" i="40" l="1"/>
  <c r="G15" i="40"/>
  <c r="E17" i="40"/>
  <c r="F17" i="40"/>
  <c r="G9" i="40"/>
  <c r="G17" i="40" s="1"/>
  <c r="G2" i="39"/>
  <c r="C2" i="38"/>
  <c r="G4" i="39" l="1"/>
  <c r="B4" i="38"/>
  <c r="C4" i="38" l="1"/>
  <c r="B11" i="41" s="1"/>
</calcChain>
</file>

<file path=xl/sharedStrings.xml><?xml version="1.0" encoding="utf-8"?>
<sst xmlns="http://schemas.openxmlformats.org/spreadsheetml/2006/main" count="634" uniqueCount="163">
  <si>
    <t>№ по ред</t>
  </si>
  <si>
    <t>№ за деня</t>
  </si>
  <si>
    <t>Дата</t>
  </si>
  <si>
    <t>№ на авт.</t>
  </si>
  <si>
    <t>нето база</t>
  </si>
  <si>
    <t>нето п-ще</t>
  </si>
  <si>
    <t>Разлика</t>
  </si>
  <si>
    <t>Доставчик</t>
  </si>
  <si>
    <t>База</t>
  </si>
  <si>
    <t>ДАТА</t>
  </si>
  <si>
    <t>ОБЩО</t>
  </si>
  <si>
    <t>ТОТАЛ</t>
  </si>
  <si>
    <t>ВСИЧКО 09/05/2025</t>
  </si>
  <si>
    <t>В 4001 ТР</t>
  </si>
  <si>
    <t>ГРЕЙНСТОР ТРЕЙДИНГ</t>
  </si>
  <si>
    <t>РАЗГРАД</t>
  </si>
  <si>
    <t>ВСИЧКО 14/05/2025</t>
  </si>
  <si>
    <t>В 8448 ТТ</t>
  </si>
  <si>
    <t>БГ ПАК 2000</t>
  </si>
  <si>
    <t>ВАЛДЕС 1313/ДОБРИЧ</t>
  </si>
  <si>
    <t>В 3221 ТМ</t>
  </si>
  <si>
    <t>АГРОИН БГ</t>
  </si>
  <si>
    <t>ОСТРИЦА</t>
  </si>
  <si>
    <t>СВ 1797 КА</t>
  </si>
  <si>
    <t>СВ 1799 КА</t>
  </si>
  <si>
    <t>В 2647 ТМ</t>
  </si>
  <si>
    <t>ВАРНА</t>
  </si>
  <si>
    <t>В 1760 ВН</t>
  </si>
  <si>
    <t>МАНЕКС СЪН</t>
  </si>
  <si>
    <t>СЛЪНЧЕВО</t>
  </si>
  <si>
    <t>СВ 6651 ВХ</t>
  </si>
  <si>
    <t>ОСЕНЕЦ</t>
  </si>
  <si>
    <t>В 2648 ТМ</t>
  </si>
  <si>
    <t>ПИРГОВО</t>
  </si>
  <si>
    <t>СВ 6653 ВХ</t>
  </si>
  <si>
    <t>В 0141 ВТ</t>
  </si>
  <si>
    <t>ЕН 0344 ВХ</t>
  </si>
  <si>
    <t>СКЛАД 4</t>
  </si>
  <si>
    <t>В 5671 ХА</t>
  </si>
  <si>
    <t>АГРО ТРЕЙДИНГ ГРУП 1</t>
  </si>
  <si>
    <t>МАКАРИОПОЛСКО</t>
  </si>
  <si>
    <t>РР 0860 ВР</t>
  </si>
  <si>
    <t>РР 7172 ВК</t>
  </si>
  <si>
    <t>В 3220 ТМ</t>
  </si>
  <si>
    <t>СВ 0917 МХ</t>
  </si>
  <si>
    <t>В 4082 ХА</t>
  </si>
  <si>
    <t>БЕЛОМОРЦИ</t>
  </si>
  <si>
    <t>В 1405 ТМ</t>
  </si>
  <si>
    <t>ТХ 7467 ХН</t>
  </si>
  <si>
    <t>В 3731 ТХ</t>
  </si>
  <si>
    <t>В 8078 ТХ</t>
  </si>
  <si>
    <t>В 0600 НТ</t>
  </si>
  <si>
    <t>В 4764 ВК</t>
  </si>
  <si>
    <t>В 8607 ТН</t>
  </si>
  <si>
    <t>А 8844 МВ</t>
  </si>
  <si>
    <t>В 5597 ТН</t>
  </si>
  <si>
    <t>В 1054 ТТ</t>
  </si>
  <si>
    <t>В 2788 ТМ</t>
  </si>
  <si>
    <t>А 0066 ММ</t>
  </si>
  <si>
    <t>А 0200 МС</t>
  </si>
  <si>
    <t>А 6686 МВ</t>
  </si>
  <si>
    <t>В 1600 ТХ</t>
  </si>
  <si>
    <t>В 5160 НТ</t>
  </si>
  <si>
    <t>В 6085 ХА</t>
  </si>
  <si>
    <t>СТ 1901 РН</t>
  </si>
  <si>
    <t>В 7455 ТР</t>
  </si>
  <si>
    <t>В 1800 ТМ</t>
  </si>
  <si>
    <t>В 8112 ТР</t>
  </si>
  <si>
    <t>В 7781 ТР</t>
  </si>
  <si>
    <t>В 4617 ТЕ</t>
  </si>
  <si>
    <t>В 2831 ТТ</t>
  </si>
  <si>
    <t>В 2812 ТХ</t>
  </si>
  <si>
    <t>В 6048 ТН</t>
  </si>
  <si>
    <t>ВТ 9632 КВ</t>
  </si>
  <si>
    <t>АГРОКОМ</t>
  </si>
  <si>
    <t>ПОЛСКИ ТРЪМБЕШ</t>
  </si>
  <si>
    <t>ВТ 7197 КА</t>
  </si>
  <si>
    <t>ВТ 2295 КХ</t>
  </si>
  <si>
    <t>ВТ 8680 КН</t>
  </si>
  <si>
    <t>ВТ 1366 КР</t>
  </si>
  <si>
    <t>ВТ 4369 КС</t>
  </si>
  <si>
    <t>ВТ 8516 КВ</t>
  </si>
  <si>
    <t>ВАЛДЕС 1313</t>
  </si>
  <si>
    <t>СТ 9887 РН</t>
  </si>
  <si>
    <t>ВТ 4370 КС</t>
  </si>
  <si>
    <t>ВТ 2294 КХ</t>
  </si>
  <si>
    <t>ВТ 2293 КХ</t>
  </si>
  <si>
    <t>ВСИЧКО 15/05/2025</t>
  </si>
  <si>
    <t>А 3150 МС</t>
  </si>
  <si>
    <t>АГРО ДИ И КО</t>
  </si>
  <si>
    <t>КУБРАТ</t>
  </si>
  <si>
    <t>А 6175 НН</t>
  </si>
  <si>
    <t>А 9229 МК</t>
  </si>
  <si>
    <t>В 4979 ТН</t>
  </si>
  <si>
    <t>В 9847 ТА</t>
  </si>
  <si>
    <t>В 6963 ТЕ</t>
  </si>
  <si>
    <t>А 1181 НС</t>
  </si>
  <si>
    <t>А 6172 НН</t>
  </si>
  <si>
    <t>А 6173 НН</t>
  </si>
  <si>
    <t>А 1888 ММ</t>
  </si>
  <si>
    <t>В 3990 ТМ</t>
  </si>
  <si>
    <t>В 9065 ВН</t>
  </si>
  <si>
    <t>А 3147 МС</t>
  </si>
  <si>
    <t>ТЕРТЕР</t>
  </si>
  <si>
    <t>В 0620 ТК</t>
  </si>
  <si>
    <t>В 9717 ТХ</t>
  </si>
  <si>
    <t>В 5294 ХА</t>
  </si>
  <si>
    <t>А 1181 МС</t>
  </si>
  <si>
    <t>ЩРЪКЛЕВО</t>
  </si>
  <si>
    <t>ЕН 3223 КТ</t>
  </si>
  <si>
    <t>БРЕВИС</t>
  </si>
  <si>
    <t>МИЗИЯ</t>
  </si>
  <si>
    <t>ЕН 2526 КМ</t>
  </si>
  <si>
    <t>В 5255 ТА</t>
  </si>
  <si>
    <t>СВ 2648 ТХ</t>
  </si>
  <si>
    <t>Е 5535 НВ</t>
  </si>
  <si>
    <t>В 5279 ТМ</t>
  </si>
  <si>
    <t>А 6174 НН</t>
  </si>
  <si>
    <t>В 9187 ВТ</t>
  </si>
  <si>
    <t>А 0773 РА</t>
  </si>
  <si>
    <t>СВ 3509 МК</t>
  </si>
  <si>
    <t>А 6171 НН</t>
  </si>
  <si>
    <t>А 3335 МР</t>
  </si>
  <si>
    <t>СВ 3520 МК</t>
  </si>
  <si>
    <t>А 1171 МС</t>
  </si>
  <si>
    <t>А 1411 МС</t>
  </si>
  <si>
    <t>А 2262 КВ</t>
  </si>
  <si>
    <t>А 8866 КН</t>
  </si>
  <si>
    <t>В 3499 ХА</t>
  </si>
  <si>
    <t>В 9608 ТЕ</t>
  </si>
  <si>
    <t>В 2545 ВМ</t>
  </si>
  <si>
    <t>В 2857 ТТ</t>
  </si>
  <si>
    <t>В 4526 ТХ</t>
  </si>
  <si>
    <t>В 5646 ТК</t>
  </si>
  <si>
    <t>В 8486 ТР</t>
  </si>
  <si>
    <t>НАТОВАРЕНО ОТ 2 БАЗИ</t>
  </si>
  <si>
    <t>ВСИЧКО 16/05/2025</t>
  </si>
  <si>
    <t>ТХ 6336 АХ</t>
  </si>
  <si>
    <t>ЕТ ИВАНОВ-ИВАН ГОЧЕВ</t>
  </si>
  <si>
    <t>БАЛКАНЦИ</t>
  </si>
  <si>
    <t>ТХ 7262 АР</t>
  </si>
  <si>
    <t>ТАФЧИ</t>
  </si>
  <si>
    <t>ДОБРИЧ</t>
  </si>
  <si>
    <t>ЕН 3733 МА</t>
  </si>
  <si>
    <t>СВ 2666 СХ</t>
  </si>
  <si>
    <t>ЧАСТИЧНО РАЗТОВАРЕН, МОКРА ЦАРЕВИЦА</t>
  </si>
  <si>
    <t>В 0065 ТТ</t>
  </si>
  <si>
    <t>ТХ 8228 ХТ</t>
  </si>
  <si>
    <t>ПОЛ.ЦВЕТИ АГРО КЪМПАНИ/ЕТ СВ.ИЛЧОВСКИ/СКЪТ МИЗИЯ</t>
  </si>
  <si>
    <t>ТХ 2882 АР</t>
  </si>
  <si>
    <t>СКЪТ МИЗИЯ</t>
  </si>
  <si>
    <t>В 9223 ТК</t>
  </si>
  <si>
    <t>В 3616 НТ</t>
  </si>
  <si>
    <t>В 7782 ТР</t>
  </si>
  <si>
    <t>В 9060 НР</t>
  </si>
  <si>
    <t>В 6047 ТН</t>
  </si>
  <si>
    <t>ТХ 4994 МТ</t>
  </si>
  <si>
    <t>ТХ 1771 ХТ</t>
  </si>
  <si>
    <t>В 3403 ТР</t>
  </si>
  <si>
    <t>В 5516 ТН</t>
  </si>
  <si>
    <t>ВСИЧКО 17/05/2025</t>
  </si>
  <si>
    <t>ЕТ ИВАНОВ- ИВАН ГОЧЕВ</t>
  </si>
  <si>
    <t>СМЕТЕНО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</si>
</sst>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Arial"/>
      <charset val="204"/>
    </font>
    <font>
      <sz val="10"/>
      <name val="Arial"/>
      <charset val="204"/>
    </font>
    <font>
      <b/>
      <sz val="10"/>
      <name val="Arial"/>
      <family val="2"/>
    </font>
    <font>
      <sz val="10"/>
      <color rgb="FF00B050"/>
      <name val="Arial"/>
      <family val="2"/>
    </font>
    <font>
      <sz val="8"/>
      <color rgb="FF00B05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3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01">
    <xf numFmtId="0" fontId="0" fillId="0" borderId="0"/>
    <xf numFmtId="0" fontId="5" fillId="0" borderId="0"/>
    <xf numFmtId="0" fontId="5" fillId="3" borderId="2" applyNumberFormat="0" applyFont="0" applyAlignment="0" applyProtection="0"/>
    <xf numFmtId="0" fontId="10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1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8" borderId="0" applyNumberFormat="0" applyBorder="0" applyAlignment="0" applyProtection="0"/>
    <xf numFmtId="0" fontId="14" fillId="37" borderId="0" applyNumberFormat="0" applyBorder="0" applyAlignment="0" applyProtection="0"/>
    <xf numFmtId="0" fontId="14" fillId="40" borderId="0" applyNumberFormat="0" applyBorder="0" applyAlignment="0" applyProtection="0"/>
    <xf numFmtId="0" fontId="14" fillId="3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42" borderId="0" applyNumberFormat="0" applyBorder="0" applyAlignment="0" applyProtection="0"/>
    <xf numFmtId="0" fontId="14" fillId="4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43" borderId="5" applyNumberFormat="0" applyAlignment="0" applyProtection="0"/>
    <xf numFmtId="0" fontId="16" fillId="17" borderId="5" applyNumberFormat="0" applyAlignment="0" applyProtection="0"/>
    <xf numFmtId="0" fontId="17" fillId="45" borderId="6" applyNumberFormat="0" applyAlignment="0" applyProtection="0"/>
    <xf numFmtId="0" fontId="17" fillId="44" borderId="6" applyNumberFormat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16" borderId="5" applyNumberFormat="0" applyAlignment="0" applyProtection="0"/>
    <xf numFmtId="0" fontId="23" fillId="7" borderId="5" applyNumberFormat="0" applyAlignment="0" applyProtection="0"/>
    <xf numFmtId="0" fontId="24" fillId="0" borderId="10" applyNumberFormat="0" applyFill="0" applyAlignment="0" applyProtection="0"/>
    <xf numFmtId="0" fontId="25" fillId="46" borderId="0" applyNumberFormat="0" applyBorder="0" applyAlignment="0" applyProtection="0"/>
    <xf numFmtId="0" fontId="2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47" borderId="2" applyNumberFormat="0" applyAlignment="0" applyProtection="0"/>
    <xf numFmtId="0" fontId="5" fillId="3" borderId="2" applyNumberFormat="0" applyFont="0" applyAlignment="0" applyProtection="0"/>
    <xf numFmtId="0" fontId="5" fillId="3" borderId="2" applyNumberFormat="0" applyFont="0" applyAlignment="0" applyProtection="0"/>
    <xf numFmtId="0" fontId="10" fillId="3" borderId="2" applyNumberFormat="0" applyFont="0" applyAlignment="0" applyProtection="0"/>
    <xf numFmtId="0" fontId="26" fillId="43" borderId="11" applyNumberFormat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2" fillId="4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0" xfId="0" applyFont="1"/>
    <xf numFmtId="3" fontId="0" fillId="48" borderId="1" xfId="0" applyNumberFormat="1" applyFill="1" applyBorder="1" applyAlignment="1">
      <alignment horizontal="center" vertical="center"/>
    </xf>
    <xf numFmtId="3" fontId="0" fillId="49" borderId="0" xfId="0" applyNumberForma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0" xfId="0" applyFont="1"/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01">
    <cellStyle name="20% - Accent1 2" xfId="8"/>
    <cellStyle name="20% - Accent1 2 2" xfId="9"/>
    <cellStyle name="20% - Accent2 2" xfId="10"/>
    <cellStyle name="20% - Accent2 2 2" xfId="11"/>
    <cellStyle name="20% - Accent3 2" xfId="12"/>
    <cellStyle name="20% - Accent3 2 2" xfId="13"/>
    <cellStyle name="20% - Accent4 2" xfId="14"/>
    <cellStyle name="20% - Accent4 2 2" xfId="15"/>
    <cellStyle name="20% - Accent5 2" xfId="16"/>
    <cellStyle name="20% - Accent5 2 2" xfId="17"/>
    <cellStyle name="20% - Accent6 2" xfId="18"/>
    <cellStyle name="20% - Accent6 2 2" xfId="19"/>
    <cellStyle name="40% - Accent1 2" xfId="20"/>
    <cellStyle name="40% - Accent1 2 2" xfId="21"/>
    <cellStyle name="40% - Accent2 2" xfId="22"/>
    <cellStyle name="40% - Accent2 2 2" xfId="23"/>
    <cellStyle name="40% - Accent3 2" xfId="24"/>
    <cellStyle name="40% - Accent3 2 2" xfId="25"/>
    <cellStyle name="40% - Accent4 2" xfId="26"/>
    <cellStyle name="40% - Accent4 2 2" xfId="27"/>
    <cellStyle name="40% - Accent5 2" xfId="28"/>
    <cellStyle name="40% - Accent5 2 2" xfId="29"/>
    <cellStyle name="40% - Accent6 2" xfId="30"/>
    <cellStyle name="40% - Accent6 2 2" xfId="31"/>
    <cellStyle name="60% - Accent1 2" xfId="32"/>
    <cellStyle name="60% - Accent1 2 2" xfId="33"/>
    <cellStyle name="60% - Accent2 2" xfId="34"/>
    <cellStyle name="60% - Accent2 2 2" xfId="35"/>
    <cellStyle name="60% - Accent3 2" xfId="36"/>
    <cellStyle name="60% - Accent3 2 2" xfId="37"/>
    <cellStyle name="60% - Accent4 2" xfId="38"/>
    <cellStyle name="60% - Accent4 2 2" xfId="39"/>
    <cellStyle name="60% - Accent5 2" xfId="40"/>
    <cellStyle name="60% - Accent5 2 2" xfId="41"/>
    <cellStyle name="60% - Accent6 2" xfId="42"/>
    <cellStyle name="60% - Accent6 2 2" xfId="43"/>
    <cellStyle name="Accent1 2" xfId="44"/>
    <cellStyle name="Accent1 2 2" xfId="45"/>
    <cellStyle name="Accent2 2" xfId="46"/>
    <cellStyle name="Accent2 2 2" xfId="47"/>
    <cellStyle name="Accent3 2" xfId="48"/>
    <cellStyle name="Accent3 2 2" xfId="49"/>
    <cellStyle name="Accent4 2" xfId="50"/>
    <cellStyle name="Accent4 2 2" xfId="51"/>
    <cellStyle name="Accent5 2" xfId="52"/>
    <cellStyle name="Accent5 2 2" xfId="53"/>
    <cellStyle name="Accent6 2" xfId="54"/>
    <cellStyle name="Accent6 2 2" xfId="55"/>
    <cellStyle name="Bad 2" xfId="56"/>
    <cellStyle name="Bad 2 2" xfId="57"/>
    <cellStyle name="Calculation 2" xfId="58"/>
    <cellStyle name="Calculation 2 2" xfId="59"/>
    <cellStyle name="Check Cell 2" xfId="60"/>
    <cellStyle name="Check Cell 2 2" xfId="61"/>
    <cellStyle name="Explanatory Text 2" xfId="62"/>
    <cellStyle name="Good 2" xfId="63"/>
    <cellStyle name="Good 2 2" xfId="64"/>
    <cellStyle name="Heading 1 2" xfId="65"/>
    <cellStyle name="Heading 2 2" xfId="66"/>
    <cellStyle name="Heading 3 2" xfId="67"/>
    <cellStyle name="Heading 4 2" xfId="68"/>
    <cellStyle name="Input 2" xfId="69"/>
    <cellStyle name="Input 2 2" xfId="70"/>
    <cellStyle name="Linked Cell 2" xfId="71"/>
    <cellStyle name="Neutral 2" xfId="72"/>
    <cellStyle name="Neutral 2 2" xfId="73"/>
    <cellStyle name="Normal" xfId="0" builtinId="0"/>
    <cellStyle name="Normal 10" xfId="74"/>
    <cellStyle name="Normal 10 2" xfId="215"/>
    <cellStyle name="Normal 10 2 2" xfId="339"/>
    <cellStyle name="Normal 10 2 2 2" xfId="714"/>
    <cellStyle name="Normal 10 2 3" xfId="463"/>
    <cellStyle name="Normal 10 2 3 2" xfId="838"/>
    <cellStyle name="Normal 10 2 4" xfId="589"/>
    <cellStyle name="Normal 10 3" xfId="277"/>
    <cellStyle name="Normal 10 3 2" xfId="652"/>
    <cellStyle name="Normal 10 4" xfId="401"/>
    <cellStyle name="Normal 10 4 2" xfId="776"/>
    <cellStyle name="Normal 10 5" xfId="526"/>
    <cellStyle name="Normal 10 6" xfId="152"/>
    <cellStyle name="Normal 2" xfId="1"/>
    <cellStyle name="Normal 3" xfId="5"/>
    <cellStyle name="Normal 3 2" xfId="6"/>
    <cellStyle name="Normal 3 2 2" xfId="75"/>
    <cellStyle name="Normal 3 2 2 2" xfId="76"/>
    <cellStyle name="Normal 3 2 2 2 2" xfId="77"/>
    <cellStyle name="Normal 3 2 2 2 2 2" xfId="218"/>
    <cellStyle name="Normal 3 2 2 2 2 2 2" xfId="78"/>
    <cellStyle name="Normal 3 2 2 2 2 2 2 2" xfId="219"/>
    <cellStyle name="Normal 3 2 2 2 2 2 2 2 2" xfId="343"/>
    <cellStyle name="Normal 3 2 2 2 2 2 2 2 2 2" xfId="718"/>
    <cellStyle name="Normal 3 2 2 2 2 2 2 2 3" xfId="467"/>
    <cellStyle name="Normal 3 2 2 2 2 2 2 2 3 2" xfId="842"/>
    <cellStyle name="Normal 3 2 2 2 2 2 2 2 4" xfId="593"/>
    <cellStyle name="Normal 3 2 2 2 2 2 2 3" xfId="281"/>
    <cellStyle name="Normal 3 2 2 2 2 2 2 3 2" xfId="656"/>
    <cellStyle name="Normal 3 2 2 2 2 2 2 4" xfId="405"/>
    <cellStyle name="Normal 3 2 2 2 2 2 2 4 2" xfId="780"/>
    <cellStyle name="Normal 3 2 2 2 2 2 2 5" xfId="530"/>
    <cellStyle name="Normal 3 2 2 2 2 2 2 6" xfId="156"/>
    <cellStyle name="Normal 3 2 2 2 2 2 3" xfId="342"/>
    <cellStyle name="Normal 3 2 2 2 2 2 3 2" xfId="717"/>
    <cellStyle name="Normal 3 2 2 2 2 2 4" xfId="466"/>
    <cellStyle name="Normal 3 2 2 2 2 2 4 2" xfId="841"/>
    <cellStyle name="Normal 3 2 2 2 2 2 5" xfId="592"/>
    <cellStyle name="Normal 3 2 2 2 2 3" xfId="280"/>
    <cellStyle name="Normal 3 2 2 2 2 3 2" xfId="655"/>
    <cellStyle name="Normal 3 2 2 2 2 4" xfId="404"/>
    <cellStyle name="Normal 3 2 2 2 2 4 2" xfId="779"/>
    <cellStyle name="Normal 3 2 2 2 2 5" xfId="529"/>
    <cellStyle name="Normal 3 2 2 2 2 6" xfId="155"/>
    <cellStyle name="Normal 3 2 2 2 3" xfId="217"/>
    <cellStyle name="Normal 3 2 2 2 3 2" xfId="341"/>
    <cellStyle name="Normal 3 2 2 2 3 2 2" xfId="716"/>
    <cellStyle name="Normal 3 2 2 2 3 3" xfId="465"/>
    <cellStyle name="Normal 3 2 2 2 3 3 2" xfId="840"/>
    <cellStyle name="Normal 3 2 2 2 3 4" xfId="591"/>
    <cellStyle name="Normal 3 2 2 2 4" xfId="279"/>
    <cellStyle name="Normal 3 2 2 2 4 2" xfId="654"/>
    <cellStyle name="Normal 3 2 2 2 5" xfId="403"/>
    <cellStyle name="Normal 3 2 2 2 5 2" xfId="778"/>
    <cellStyle name="Normal 3 2 2 2 6" xfId="528"/>
    <cellStyle name="Normal 3 2 2 2 7" xfId="154"/>
    <cellStyle name="Normal 3 2 2 3" xfId="79"/>
    <cellStyle name="Normal 3 2 2 3 2" xfId="80"/>
    <cellStyle name="Normal 3 2 2 3 2 2" xfId="221"/>
    <cellStyle name="Normal 3 2 2 3 2 2 2" xfId="345"/>
    <cellStyle name="Normal 3 2 2 3 2 2 2 2" xfId="720"/>
    <cellStyle name="Normal 3 2 2 3 2 2 3" xfId="469"/>
    <cellStyle name="Normal 3 2 2 3 2 2 3 2" xfId="844"/>
    <cellStyle name="Normal 3 2 2 3 2 2 4" xfId="595"/>
    <cellStyle name="Normal 3 2 2 3 2 3" xfId="283"/>
    <cellStyle name="Normal 3 2 2 3 2 3 2" xfId="658"/>
    <cellStyle name="Normal 3 2 2 3 2 4" xfId="407"/>
    <cellStyle name="Normal 3 2 2 3 2 4 2" xfId="782"/>
    <cellStyle name="Normal 3 2 2 3 2 5" xfId="532"/>
    <cellStyle name="Normal 3 2 2 3 2 6" xfId="158"/>
    <cellStyle name="Normal 3 2 2 3 3" xfId="220"/>
    <cellStyle name="Normal 3 2 2 3 3 2" xfId="344"/>
    <cellStyle name="Normal 3 2 2 3 3 2 2" xfId="719"/>
    <cellStyle name="Normal 3 2 2 3 3 3" xfId="468"/>
    <cellStyle name="Normal 3 2 2 3 3 3 2" xfId="843"/>
    <cellStyle name="Normal 3 2 2 3 3 4" xfId="594"/>
    <cellStyle name="Normal 3 2 2 3 4" xfId="282"/>
    <cellStyle name="Normal 3 2 2 3 4 2" xfId="657"/>
    <cellStyle name="Normal 3 2 2 3 5" xfId="406"/>
    <cellStyle name="Normal 3 2 2 3 5 2" xfId="781"/>
    <cellStyle name="Normal 3 2 2 3 6" xfId="531"/>
    <cellStyle name="Normal 3 2 2 3 7" xfId="157"/>
    <cellStyle name="Normal 3 2 2 4" xfId="81"/>
    <cellStyle name="Normal 3 2 2 4 2" xfId="222"/>
    <cellStyle name="Normal 3 2 2 4 2 2" xfId="346"/>
    <cellStyle name="Normal 3 2 2 4 2 2 2" xfId="721"/>
    <cellStyle name="Normal 3 2 2 4 2 3" xfId="470"/>
    <cellStyle name="Normal 3 2 2 4 2 3 2" xfId="845"/>
    <cellStyle name="Normal 3 2 2 4 2 4" xfId="596"/>
    <cellStyle name="Normal 3 2 2 4 3" xfId="284"/>
    <cellStyle name="Normal 3 2 2 4 3 2" xfId="659"/>
    <cellStyle name="Normal 3 2 2 4 4" xfId="408"/>
    <cellStyle name="Normal 3 2 2 4 4 2" xfId="783"/>
    <cellStyle name="Normal 3 2 2 4 5" xfId="533"/>
    <cellStyle name="Normal 3 2 2 4 6" xfId="159"/>
    <cellStyle name="Normal 3 2 2 5" xfId="216"/>
    <cellStyle name="Normal 3 2 2 5 2" xfId="340"/>
    <cellStyle name="Normal 3 2 2 5 2 2" xfId="715"/>
    <cellStyle name="Normal 3 2 2 5 3" xfId="464"/>
    <cellStyle name="Normal 3 2 2 5 3 2" xfId="839"/>
    <cellStyle name="Normal 3 2 2 5 4" xfId="590"/>
    <cellStyle name="Normal 3 2 2 6" xfId="278"/>
    <cellStyle name="Normal 3 2 2 6 2" xfId="653"/>
    <cellStyle name="Normal 3 2 2 7" xfId="402"/>
    <cellStyle name="Normal 3 2 2 7 2" xfId="777"/>
    <cellStyle name="Normal 3 2 2 8" xfId="527"/>
    <cellStyle name="Normal 3 2 2 9" xfId="153"/>
    <cellStyle name="Normal 3 2 3" xfId="82"/>
    <cellStyle name="Normal 3 2 3 2" xfId="83"/>
    <cellStyle name="Normal 3 2 3 2 2" xfId="84"/>
    <cellStyle name="Normal 3 2 3 2 2 2" xfId="225"/>
    <cellStyle name="Normal 3 2 3 2 2 2 2" xfId="349"/>
    <cellStyle name="Normal 3 2 3 2 2 2 2 2" xfId="724"/>
    <cellStyle name="Normal 3 2 3 2 2 2 3" xfId="473"/>
    <cellStyle name="Normal 3 2 3 2 2 2 3 2" xfId="848"/>
    <cellStyle name="Normal 3 2 3 2 2 2 4" xfId="599"/>
    <cellStyle name="Normal 3 2 3 2 2 3" xfId="287"/>
    <cellStyle name="Normal 3 2 3 2 2 3 2" xfId="662"/>
    <cellStyle name="Normal 3 2 3 2 2 4" xfId="411"/>
    <cellStyle name="Normal 3 2 3 2 2 4 2" xfId="786"/>
    <cellStyle name="Normal 3 2 3 2 2 5" xfId="536"/>
    <cellStyle name="Normal 3 2 3 2 2 6" xfId="162"/>
    <cellStyle name="Normal 3 2 3 2 3" xfId="224"/>
    <cellStyle name="Normal 3 2 3 2 3 2" xfId="348"/>
    <cellStyle name="Normal 3 2 3 2 3 2 2" xfId="723"/>
    <cellStyle name="Normal 3 2 3 2 3 3" xfId="472"/>
    <cellStyle name="Normal 3 2 3 2 3 3 2" xfId="847"/>
    <cellStyle name="Normal 3 2 3 2 3 4" xfId="598"/>
    <cellStyle name="Normal 3 2 3 2 4" xfId="286"/>
    <cellStyle name="Normal 3 2 3 2 4 2" xfId="661"/>
    <cellStyle name="Normal 3 2 3 2 5" xfId="410"/>
    <cellStyle name="Normal 3 2 3 2 5 2" xfId="785"/>
    <cellStyle name="Normal 3 2 3 2 6" xfId="535"/>
    <cellStyle name="Normal 3 2 3 2 7" xfId="161"/>
    <cellStyle name="Normal 3 2 3 3" xfId="85"/>
    <cellStyle name="Normal 3 2 3 3 2" xfId="86"/>
    <cellStyle name="Normal 3 2 3 3 2 2" xfId="227"/>
    <cellStyle name="Normal 3 2 3 3 2 2 2" xfId="351"/>
    <cellStyle name="Normal 3 2 3 3 2 2 2 2" xfId="726"/>
    <cellStyle name="Normal 3 2 3 3 2 2 3" xfId="475"/>
    <cellStyle name="Normal 3 2 3 3 2 2 3 2" xfId="850"/>
    <cellStyle name="Normal 3 2 3 3 2 2 4" xfId="601"/>
    <cellStyle name="Normal 3 2 3 3 2 3" xfId="289"/>
    <cellStyle name="Normal 3 2 3 3 2 3 2" xfId="664"/>
    <cellStyle name="Normal 3 2 3 3 2 4" xfId="413"/>
    <cellStyle name="Normal 3 2 3 3 2 4 2" xfId="788"/>
    <cellStyle name="Normal 3 2 3 3 2 5" xfId="538"/>
    <cellStyle name="Normal 3 2 3 3 2 6" xfId="164"/>
    <cellStyle name="Normal 3 2 3 3 3" xfId="226"/>
    <cellStyle name="Normal 3 2 3 3 3 2" xfId="350"/>
    <cellStyle name="Normal 3 2 3 3 3 2 2" xfId="725"/>
    <cellStyle name="Normal 3 2 3 3 3 3" xfId="474"/>
    <cellStyle name="Normal 3 2 3 3 3 3 2" xfId="849"/>
    <cellStyle name="Normal 3 2 3 3 3 4" xfId="600"/>
    <cellStyle name="Normal 3 2 3 3 4" xfId="288"/>
    <cellStyle name="Normal 3 2 3 3 4 2" xfId="663"/>
    <cellStyle name="Normal 3 2 3 3 5" xfId="412"/>
    <cellStyle name="Normal 3 2 3 3 5 2" xfId="787"/>
    <cellStyle name="Normal 3 2 3 3 6" xfId="537"/>
    <cellStyle name="Normal 3 2 3 3 7" xfId="163"/>
    <cellStyle name="Normal 3 2 3 4" xfId="87"/>
    <cellStyle name="Normal 3 2 3 4 2" xfId="228"/>
    <cellStyle name="Normal 3 2 3 4 2 2" xfId="352"/>
    <cellStyle name="Normal 3 2 3 4 2 2 2" xfId="727"/>
    <cellStyle name="Normal 3 2 3 4 2 3" xfId="476"/>
    <cellStyle name="Normal 3 2 3 4 2 3 2" xfId="851"/>
    <cellStyle name="Normal 3 2 3 4 2 4" xfId="602"/>
    <cellStyle name="Normal 3 2 3 4 3" xfId="290"/>
    <cellStyle name="Normal 3 2 3 4 3 2" xfId="665"/>
    <cellStyle name="Normal 3 2 3 4 4" xfId="414"/>
    <cellStyle name="Normal 3 2 3 4 4 2" xfId="789"/>
    <cellStyle name="Normal 3 2 3 4 5" xfId="539"/>
    <cellStyle name="Normal 3 2 3 4 6" xfId="165"/>
    <cellStyle name="Normal 3 2 3 5" xfId="223"/>
    <cellStyle name="Normal 3 2 3 5 2" xfId="347"/>
    <cellStyle name="Normal 3 2 3 5 2 2" xfId="722"/>
    <cellStyle name="Normal 3 2 3 5 3" xfId="471"/>
    <cellStyle name="Normal 3 2 3 5 3 2" xfId="846"/>
    <cellStyle name="Normal 3 2 3 5 4" xfId="597"/>
    <cellStyle name="Normal 3 2 3 6" xfId="285"/>
    <cellStyle name="Normal 3 2 3 6 2" xfId="660"/>
    <cellStyle name="Normal 3 2 3 7" xfId="409"/>
    <cellStyle name="Normal 3 2 3 7 2" xfId="784"/>
    <cellStyle name="Normal 3 2 3 8" xfId="534"/>
    <cellStyle name="Normal 3 2 3 9" xfId="160"/>
    <cellStyle name="Normal 3 2 4" xfId="88"/>
    <cellStyle name="Normal 3 2 4 2" xfId="89"/>
    <cellStyle name="Normal 3 2 4 2 2" xfId="90"/>
    <cellStyle name="Normal 3 2 4 2 2 2" xfId="231"/>
    <cellStyle name="Normal 3 2 4 2 2 2 2" xfId="355"/>
    <cellStyle name="Normal 3 2 4 2 2 2 2 2" xfId="730"/>
    <cellStyle name="Normal 3 2 4 2 2 2 3" xfId="479"/>
    <cellStyle name="Normal 3 2 4 2 2 2 3 2" xfId="854"/>
    <cellStyle name="Normal 3 2 4 2 2 2 4" xfId="605"/>
    <cellStyle name="Normal 3 2 4 2 2 3" xfId="293"/>
    <cellStyle name="Normal 3 2 4 2 2 3 2" xfId="668"/>
    <cellStyle name="Normal 3 2 4 2 2 4" xfId="417"/>
    <cellStyle name="Normal 3 2 4 2 2 4 2" xfId="792"/>
    <cellStyle name="Normal 3 2 4 2 2 5" xfId="542"/>
    <cellStyle name="Normal 3 2 4 2 2 6" xfId="168"/>
    <cellStyle name="Normal 3 2 4 2 3" xfId="230"/>
    <cellStyle name="Normal 3 2 4 2 3 2" xfId="354"/>
    <cellStyle name="Normal 3 2 4 2 3 2 2" xfId="729"/>
    <cellStyle name="Normal 3 2 4 2 3 3" xfId="478"/>
    <cellStyle name="Normal 3 2 4 2 3 3 2" xfId="853"/>
    <cellStyle name="Normal 3 2 4 2 3 4" xfId="604"/>
    <cellStyle name="Normal 3 2 4 2 4" xfId="292"/>
    <cellStyle name="Normal 3 2 4 2 4 2" xfId="667"/>
    <cellStyle name="Normal 3 2 4 2 5" xfId="416"/>
    <cellStyle name="Normal 3 2 4 2 5 2" xfId="791"/>
    <cellStyle name="Normal 3 2 4 2 6" xfId="541"/>
    <cellStyle name="Normal 3 2 4 2 7" xfId="167"/>
    <cellStyle name="Normal 3 2 4 3" xfId="91"/>
    <cellStyle name="Normal 3 2 4 3 2" xfId="92"/>
    <cellStyle name="Normal 3 2 4 3 2 2" xfId="233"/>
    <cellStyle name="Normal 3 2 4 3 2 2 2" xfId="357"/>
    <cellStyle name="Normal 3 2 4 3 2 2 2 2" xfId="732"/>
    <cellStyle name="Normal 3 2 4 3 2 2 3" xfId="481"/>
    <cellStyle name="Normal 3 2 4 3 2 2 3 2" xfId="856"/>
    <cellStyle name="Normal 3 2 4 3 2 2 4" xfId="607"/>
    <cellStyle name="Normal 3 2 4 3 2 3" xfId="295"/>
    <cellStyle name="Normal 3 2 4 3 2 3 2" xfId="670"/>
    <cellStyle name="Normal 3 2 4 3 2 4" xfId="419"/>
    <cellStyle name="Normal 3 2 4 3 2 4 2" xfId="794"/>
    <cellStyle name="Normal 3 2 4 3 2 5" xfId="544"/>
    <cellStyle name="Normal 3 2 4 3 2 6" xfId="170"/>
    <cellStyle name="Normal 3 2 4 3 3" xfId="232"/>
    <cellStyle name="Normal 3 2 4 3 3 2" xfId="356"/>
    <cellStyle name="Normal 3 2 4 3 3 2 2" xfId="731"/>
    <cellStyle name="Normal 3 2 4 3 3 3" xfId="480"/>
    <cellStyle name="Normal 3 2 4 3 3 3 2" xfId="855"/>
    <cellStyle name="Normal 3 2 4 3 3 4" xfId="606"/>
    <cellStyle name="Normal 3 2 4 3 4" xfId="294"/>
    <cellStyle name="Normal 3 2 4 3 4 2" xfId="669"/>
    <cellStyle name="Normal 3 2 4 3 5" xfId="418"/>
    <cellStyle name="Normal 3 2 4 3 5 2" xfId="793"/>
    <cellStyle name="Normal 3 2 4 3 6" xfId="543"/>
    <cellStyle name="Normal 3 2 4 3 7" xfId="169"/>
    <cellStyle name="Normal 3 2 4 4" xfId="93"/>
    <cellStyle name="Normal 3 2 4 4 2" xfId="234"/>
    <cellStyle name="Normal 3 2 4 4 2 2" xfId="358"/>
    <cellStyle name="Normal 3 2 4 4 2 2 2" xfId="733"/>
    <cellStyle name="Normal 3 2 4 4 2 3" xfId="482"/>
    <cellStyle name="Normal 3 2 4 4 2 3 2" xfId="857"/>
    <cellStyle name="Normal 3 2 4 4 2 4" xfId="608"/>
    <cellStyle name="Normal 3 2 4 4 3" xfId="296"/>
    <cellStyle name="Normal 3 2 4 4 3 2" xfId="671"/>
    <cellStyle name="Normal 3 2 4 4 4" xfId="420"/>
    <cellStyle name="Normal 3 2 4 4 4 2" xfId="795"/>
    <cellStyle name="Normal 3 2 4 4 5" xfId="545"/>
    <cellStyle name="Normal 3 2 4 4 6" xfId="171"/>
    <cellStyle name="Normal 3 2 4 5" xfId="229"/>
    <cellStyle name="Normal 3 2 4 5 2" xfId="353"/>
    <cellStyle name="Normal 3 2 4 5 2 2" xfId="728"/>
    <cellStyle name="Normal 3 2 4 5 3" xfId="477"/>
    <cellStyle name="Normal 3 2 4 5 3 2" xfId="852"/>
    <cellStyle name="Normal 3 2 4 5 4" xfId="603"/>
    <cellStyle name="Normal 3 2 4 6" xfId="291"/>
    <cellStyle name="Normal 3 2 4 6 2" xfId="666"/>
    <cellStyle name="Normal 3 2 4 7" xfId="415"/>
    <cellStyle name="Normal 3 2 4 7 2" xfId="790"/>
    <cellStyle name="Normal 3 2 4 8" xfId="540"/>
    <cellStyle name="Normal 3 2 4 9" xfId="166"/>
    <cellStyle name="Normal 3 3" xfId="94"/>
    <cellStyle name="Normal 3 3 10" xfId="172"/>
    <cellStyle name="Normal 3 3 2" xfId="95"/>
    <cellStyle name="Normal 3 3 2 2" xfId="96"/>
    <cellStyle name="Normal 3 3 2 2 2" xfId="97"/>
    <cellStyle name="Normal 3 3 2 2 2 2" xfId="238"/>
    <cellStyle name="Normal 3 3 2 2 2 2 2" xfId="362"/>
    <cellStyle name="Normal 3 3 2 2 2 2 2 2" xfId="737"/>
    <cellStyle name="Normal 3 3 2 2 2 2 3" xfId="486"/>
    <cellStyle name="Normal 3 3 2 2 2 2 3 2" xfId="861"/>
    <cellStyle name="Normal 3 3 2 2 2 2 4" xfId="612"/>
    <cellStyle name="Normal 3 3 2 2 2 3" xfId="300"/>
    <cellStyle name="Normal 3 3 2 2 2 3 2" xfId="675"/>
    <cellStyle name="Normal 3 3 2 2 2 4" xfId="424"/>
    <cellStyle name="Normal 3 3 2 2 2 4 2" xfId="799"/>
    <cellStyle name="Normal 3 3 2 2 2 5" xfId="549"/>
    <cellStyle name="Normal 3 3 2 2 2 6" xfId="175"/>
    <cellStyle name="Normal 3 3 2 2 3" xfId="237"/>
    <cellStyle name="Normal 3 3 2 2 3 2" xfId="361"/>
    <cellStyle name="Normal 3 3 2 2 3 2 2" xfId="736"/>
    <cellStyle name="Normal 3 3 2 2 3 3" xfId="485"/>
    <cellStyle name="Normal 3 3 2 2 3 3 2" xfId="860"/>
    <cellStyle name="Normal 3 3 2 2 3 4" xfId="611"/>
    <cellStyle name="Normal 3 3 2 2 4" xfId="299"/>
    <cellStyle name="Normal 3 3 2 2 4 2" xfId="674"/>
    <cellStyle name="Normal 3 3 2 2 5" xfId="423"/>
    <cellStyle name="Normal 3 3 2 2 5 2" xfId="798"/>
    <cellStyle name="Normal 3 3 2 2 6" xfId="548"/>
    <cellStyle name="Normal 3 3 2 2 7" xfId="174"/>
    <cellStyle name="Normal 3 3 2 3" xfId="98"/>
    <cellStyle name="Normal 3 3 2 3 2" xfId="99"/>
    <cellStyle name="Normal 3 3 2 3 2 2" xfId="240"/>
    <cellStyle name="Normal 3 3 2 3 2 2 2" xfId="364"/>
    <cellStyle name="Normal 3 3 2 3 2 2 2 2" xfId="739"/>
    <cellStyle name="Normal 3 3 2 3 2 2 3" xfId="488"/>
    <cellStyle name="Normal 3 3 2 3 2 2 3 2" xfId="863"/>
    <cellStyle name="Normal 3 3 2 3 2 2 4" xfId="614"/>
    <cellStyle name="Normal 3 3 2 3 2 3" xfId="302"/>
    <cellStyle name="Normal 3 3 2 3 2 3 2" xfId="677"/>
    <cellStyle name="Normal 3 3 2 3 2 4" xfId="426"/>
    <cellStyle name="Normal 3 3 2 3 2 4 2" xfId="801"/>
    <cellStyle name="Normal 3 3 2 3 2 5" xfId="551"/>
    <cellStyle name="Normal 3 3 2 3 2 6" xfId="177"/>
    <cellStyle name="Normal 3 3 2 3 3" xfId="239"/>
    <cellStyle name="Normal 3 3 2 3 3 2" xfId="363"/>
    <cellStyle name="Normal 3 3 2 3 3 2 2" xfId="738"/>
    <cellStyle name="Normal 3 3 2 3 3 3" xfId="487"/>
    <cellStyle name="Normal 3 3 2 3 3 3 2" xfId="862"/>
    <cellStyle name="Normal 3 3 2 3 3 4" xfId="613"/>
    <cellStyle name="Normal 3 3 2 3 4" xfId="301"/>
    <cellStyle name="Normal 3 3 2 3 4 2" xfId="676"/>
    <cellStyle name="Normal 3 3 2 3 5" xfId="425"/>
    <cellStyle name="Normal 3 3 2 3 5 2" xfId="800"/>
    <cellStyle name="Normal 3 3 2 3 6" xfId="550"/>
    <cellStyle name="Normal 3 3 2 3 7" xfId="176"/>
    <cellStyle name="Normal 3 3 2 4" xfId="100"/>
    <cellStyle name="Normal 3 3 2 4 2" xfId="241"/>
    <cellStyle name="Normal 3 3 2 4 2 2" xfId="365"/>
    <cellStyle name="Normal 3 3 2 4 2 2 2" xfId="740"/>
    <cellStyle name="Normal 3 3 2 4 2 3" xfId="489"/>
    <cellStyle name="Normal 3 3 2 4 2 3 2" xfId="864"/>
    <cellStyle name="Normal 3 3 2 4 2 4" xfId="615"/>
    <cellStyle name="Normal 3 3 2 4 3" xfId="303"/>
    <cellStyle name="Normal 3 3 2 4 3 2" xfId="678"/>
    <cellStyle name="Normal 3 3 2 4 4" xfId="427"/>
    <cellStyle name="Normal 3 3 2 4 4 2" xfId="802"/>
    <cellStyle name="Normal 3 3 2 4 5" xfId="552"/>
    <cellStyle name="Normal 3 3 2 4 6" xfId="178"/>
    <cellStyle name="Normal 3 3 2 5" xfId="236"/>
    <cellStyle name="Normal 3 3 2 5 2" xfId="360"/>
    <cellStyle name="Normal 3 3 2 5 2 2" xfId="735"/>
    <cellStyle name="Normal 3 3 2 5 3" xfId="484"/>
    <cellStyle name="Normal 3 3 2 5 3 2" xfId="859"/>
    <cellStyle name="Normal 3 3 2 5 4" xfId="610"/>
    <cellStyle name="Normal 3 3 2 6" xfId="298"/>
    <cellStyle name="Normal 3 3 2 6 2" xfId="673"/>
    <cellStyle name="Normal 3 3 2 7" xfId="422"/>
    <cellStyle name="Normal 3 3 2 7 2" xfId="797"/>
    <cellStyle name="Normal 3 3 2 8" xfId="547"/>
    <cellStyle name="Normal 3 3 2 9" xfId="173"/>
    <cellStyle name="Normal 3 3 3" xfId="101"/>
    <cellStyle name="Normal 3 3 3 2" xfId="102"/>
    <cellStyle name="Normal 3 3 3 2 2" xfId="243"/>
    <cellStyle name="Normal 3 3 3 2 2 2" xfId="367"/>
    <cellStyle name="Normal 3 3 3 2 2 2 2" xfId="742"/>
    <cellStyle name="Normal 3 3 3 2 2 3" xfId="491"/>
    <cellStyle name="Normal 3 3 3 2 2 3 2" xfId="866"/>
    <cellStyle name="Normal 3 3 3 2 2 4" xfId="617"/>
    <cellStyle name="Normal 3 3 3 2 3" xfId="305"/>
    <cellStyle name="Normal 3 3 3 2 3 2" xfId="680"/>
    <cellStyle name="Normal 3 3 3 2 4" xfId="429"/>
    <cellStyle name="Normal 3 3 3 2 4 2" xfId="804"/>
    <cellStyle name="Normal 3 3 3 2 5" xfId="554"/>
    <cellStyle name="Normal 3 3 3 2 6" xfId="180"/>
    <cellStyle name="Normal 3 3 3 3" xfId="242"/>
    <cellStyle name="Normal 3 3 3 3 2" xfId="366"/>
    <cellStyle name="Normal 3 3 3 3 2 2" xfId="741"/>
    <cellStyle name="Normal 3 3 3 3 3" xfId="490"/>
    <cellStyle name="Normal 3 3 3 3 3 2" xfId="865"/>
    <cellStyle name="Normal 3 3 3 3 4" xfId="616"/>
    <cellStyle name="Normal 3 3 3 4" xfId="304"/>
    <cellStyle name="Normal 3 3 3 4 2" xfId="679"/>
    <cellStyle name="Normal 3 3 3 5" xfId="428"/>
    <cellStyle name="Normal 3 3 3 5 2" xfId="803"/>
    <cellStyle name="Normal 3 3 3 6" xfId="553"/>
    <cellStyle name="Normal 3 3 3 7" xfId="179"/>
    <cellStyle name="Normal 3 3 4" xfId="103"/>
    <cellStyle name="Normal 3 3 4 2" xfId="104"/>
    <cellStyle name="Normal 3 3 4 2 2" xfId="245"/>
    <cellStyle name="Normal 3 3 4 2 2 2" xfId="369"/>
    <cellStyle name="Normal 3 3 4 2 2 2 2" xfId="744"/>
    <cellStyle name="Normal 3 3 4 2 2 3" xfId="493"/>
    <cellStyle name="Normal 3 3 4 2 2 3 2" xfId="868"/>
    <cellStyle name="Normal 3 3 4 2 2 4" xfId="619"/>
    <cellStyle name="Normal 3 3 4 2 3" xfId="307"/>
    <cellStyle name="Normal 3 3 4 2 3 2" xfId="682"/>
    <cellStyle name="Normal 3 3 4 2 4" xfId="431"/>
    <cellStyle name="Normal 3 3 4 2 4 2" xfId="806"/>
    <cellStyle name="Normal 3 3 4 2 5" xfId="556"/>
    <cellStyle name="Normal 3 3 4 2 6" xfId="182"/>
    <cellStyle name="Normal 3 3 4 3" xfId="244"/>
    <cellStyle name="Normal 3 3 4 3 2" xfId="368"/>
    <cellStyle name="Normal 3 3 4 3 2 2" xfId="743"/>
    <cellStyle name="Normal 3 3 4 3 3" xfId="492"/>
    <cellStyle name="Normal 3 3 4 3 3 2" xfId="867"/>
    <cellStyle name="Normal 3 3 4 3 4" xfId="618"/>
    <cellStyle name="Normal 3 3 4 4" xfId="306"/>
    <cellStyle name="Normal 3 3 4 4 2" xfId="681"/>
    <cellStyle name="Normal 3 3 4 5" xfId="430"/>
    <cellStyle name="Normal 3 3 4 5 2" xfId="805"/>
    <cellStyle name="Normal 3 3 4 6" xfId="555"/>
    <cellStyle name="Normal 3 3 4 7" xfId="181"/>
    <cellStyle name="Normal 3 3 5" xfId="105"/>
    <cellStyle name="Normal 3 3 5 2" xfId="246"/>
    <cellStyle name="Normal 3 3 5 2 2" xfId="370"/>
    <cellStyle name="Normal 3 3 5 2 2 2" xfId="745"/>
    <cellStyle name="Normal 3 3 5 2 3" xfId="494"/>
    <cellStyle name="Normal 3 3 5 2 3 2" xfId="869"/>
    <cellStyle name="Normal 3 3 5 2 4" xfId="620"/>
    <cellStyle name="Normal 3 3 5 3" xfId="308"/>
    <cellStyle name="Normal 3 3 5 3 2" xfId="683"/>
    <cellStyle name="Normal 3 3 5 4" xfId="432"/>
    <cellStyle name="Normal 3 3 5 4 2" xfId="807"/>
    <cellStyle name="Normal 3 3 5 5" xfId="557"/>
    <cellStyle name="Normal 3 3 5 6" xfId="183"/>
    <cellStyle name="Normal 3 3 6" xfId="235"/>
    <cellStyle name="Normal 3 3 6 2" xfId="359"/>
    <cellStyle name="Normal 3 3 6 2 2" xfId="734"/>
    <cellStyle name="Normal 3 3 6 3" xfId="483"/>
    <cellStyle name="Normal 3 3 6 3 2" xfId="858"/>
    <cellStyle name="Normal 3 3 6 4" xfId="609"/>
    <cellStyle name="Normal 3 3 7" xfId="297"/>
    <cellStyle name="Normal 3 3 7 2" xfId="672"/>
    <cellStyle name="Normal 3 3 8" xfId="421"/>
    <cellStyle name="Normal 3 3 8 2" xfId="796"/>
    <cellStyle name="Normal 3 3 9" xfId="546"/>
    <cellStyle name="Normal 3 4" xfId="106"/>
    <cellStyle name="Normal 3 4 2" xfId="107"/>
    <cellStyle name="Normal 3 4 2 2" xfId="108"/>
    <cellStyle name="Normal 3 4 2 2 2" xfId="249"/>
    <cellStyle name="Normal 3 4 2 2 2 2" xfId="373"/>
    <cellStyle name="Normal 3 4 2 2 2 2 2" xfId="748"/>
    <cellStyle name="Normal 3 4 2 2 2 3" xfId="497"/>
    <cellStyle name="Normal 3 4 2 2 2 3 2" xfId="872"/>
    <cellStyle name="Normal 3 4 2 2 2 4" xfId="623"/>
    <cellStyle name="Normal 3 4 2 2 3" xfId="311"/>
    <cellStyle name="Normal 3 4 2 2 3 2" xfId="686"/>
    <cellStyle name="Normal 3 4 2 2 4" xfId="435"/>
    <cellStyle name="Normal 3 4 2 2 4 2" xfId="810"/>
    <cellStyle name="Normal 3 4 2 2 5" xfId="560"/>
    <cellStyle name="Normal 3 4 2 2 6" xfId="186"/>
    <cellStyle name="Normal 3 4 2 3" xfId="248"/>
    <cellStyle name="Normal 3 4 2 3 2" xfId="372"/>
    <cellStyle name="Normal 3 4 2 3 2 2" xfId="747"/>
    <cellStyle name="Normal 3 4 2 3 3" xfId="496"/>
    <cellStyle name="Normal 3 4 2 3 3 2" xfId="871"/>
    <cellStyle name="Normal 3 4 2 3 4" xfId="622"/>
    <cellStyle name="Normal 3 4 2 4" xfId="310"/>
    <cellStyle name="Normal 3 4 2 4 2" xfId="685"/>
    <cellStyle name="Normal 3 4 2 5" xfId="434"/>
    <cellStyle name="Normal 3 4 2 5 2" xfId="809"/>
    <cellStyle name="Normal 3 4 2 6" xfId="559"/>
    <cellStyle name="Normal 3 4 2 7" xfId="185"/>
    <cellStyle name="Normal 3 4 3" xfId="109"/>
    <cellStyle name="Normal 3 4 3 2" xfId="110"/>
    <cellStyle name="Normal 3 4 3 2 2" xfId="251"/>
    <cellStyle name="Normal 3 4 3 2 2 2" xfId="375"/>
    <cellStyle name="Normal 3 4 3 2 2 2 2" xfId="750"/>
    <cellStyle name="Normal 3 4 3 2 2 3" xfId="499"/>
    <cellStyle name="Normal 3 4 3 2 2 3 2" xfId="874"/>
    <cellStyle name="Normal 3 4 3 2 2 4" xfId="625"/>
    <cellStyle name="Normal 3 4 3 2 3" xfId="313"/>
    <cellStyle name="Normal 3 4 3 2 3 2" xfId="688"/>
    <cellStyle name="Normal 3 4 3 2 4" xfId="437"/>
    <cellStyle name="Normal 3 4 3 2 4 2" xfId="812"/>
    <cellStyle name="Normal 3 4 3 2 5" xfId="562"/>
    <cellStyle name="Normal 3 4 3 2 6" xfId="188"/>
    <cellStyle name="Normal 3 4 3 3" xfId="250"/>
    <cellStyle name="Normal 3 4 3 3 2" xfId="374"/>
    <cellStyle name="Normal 3 4 3 3 2 2" xfId="749"/>
    <cellStyle name="Normal 3 4 3 3 3" xfId="498"/>
    <cellStyle name="Normal 3 4 3 3 3 2" xfId="873"/>
    <cellStyle name="Normal 3 4 3 3 4" xfId="624"/>
    <cellStyle name="Normal 3 4 3 4" xfId="312"/>
    <cellStyle name="Normal 3 4 3 4 2" xfId="687"/>
    <cellStyle name="Normal 3 4 3 5" xfId="436"/>
    <cellStyle name="Normal 3 4 3 5 2" xfId="811"/>
    <cellStyle name="Normal 3 4 3 6" xfId="561"/>
    <cellStyle name="Normal 3 4 3 7" xfId="187"/>
    <cellStyle name="Normal 3 4 4" xfId="111"/>
    <cellStyle name="Normal 3 4 4 2" xfId="252"/>
    <cellStyle name="Normal 3 4 4 2 2" xfId="376"/>
    <cellStyle name="Normal 3 4 4 2 2 2" xfId="751"/>
    <cellStyle name="Normal 3 4 4 2 3" xfId="500"/>
    <cellStyle name="Normal 3 4 4 2 3 2" xfId="875"/>
    <cellStyle name="Normal 3 4 4 2 4" xfId="626"/>
    <cellStyle name="Normal 3 4 4 3" xfId="314"/>
    <cellStyle name="Normal 3 4 4 3 2" xfId="689"/>
    <cellStyle name="Normal 3 4 4 4" xfId="438"/>
    <cellStyle name="Normal 3 4 4 4 2" xfId="813"/>
    <cellStyle name="Normal 3 4 4 5" xfId="563"/>
    <cellStyle name="Normal 3 4 4 6" xfId="189"/>
    <cellStyle name="Normal 3 4 5" xfId="247"/>
    <cellStyle name="Normal 3 4 5 2" xfId="371"/>
    <cellStyle name="Normal 3 4 5 2 2" xfId="746"/>
    <cellStyle name="Normal 3 4 5 3" xfId="495"/>
    <cellStyle name="Normal 3 4 5 3 2" xfId="870"/>
    <cellStyle name="Normal 3 4 5 4" xfId="621"/>
    <cellStyle name="Normal 3 4 6" xfId="309"/>
    <cellStyle name="Normal 3 4 6 2" xfId="684"/>
    <cellStyle name="Normal 3 4 7" xfId="433"/>
    <cellStyle name="Normal 3 4 7 2" xfId="808"/>
    <cellStyle name="Normal 3 4 8" xfId="558"/>
    <cellStyle name="Normal 3 4 9" xfId="184"/>
    <cellStyle name="Normal 3 5" xfId="112"/>
    <cellStyle name="Normal 3 5 2" xfId="113"/>
    <cellStyle name="Normal 3 5 2 2" xfId="254"/>
    <cellStyle name="Normal 3 5 2 2 2" xfId="378"/>
    <cellStyle name="Normal 3 5 2 2 2 2" xfId="753"/>
    <cellStyle name="Normal 3 5 2 2 3" xfId="502"/>
    <cellStyle name="Normal 3 5 2 2 3 2" xfId="877"/>
    <cellStyle name="Normal 3 5 2 2 4" xfId="628"/>
    <cellStyle name="Normal 3 5 2 3" xfId="316"/>
    <cellStyle name="Normal 3 5 2 3 2" xfId="691"/>
    <cellStyle name="Normal 3 5 2 4" xfId="440"/>
    <cellStyle name="Normal 3 5 2 4 2" xfId="815"/>
    <cellStyle name="Normal 3 5 2 5" xfId="565"/>
    <cellStyle name="Normal 3 5 2 6" xfId="191"/>
    <cellStyle name="Normal 3 5 3" xfId="253"/>
    <cellStyle name="Normal 3 5 3 2" xfId="377"/>
    <cellStyle name="Normal 3 5 3 2 2" xfId="752"/>
    <cellStyle name="Normal 3 5 3 3" xfId="501"/>
    <cellStyle name="Normal 3 5 3 3 2" xfId="876"/>
    <cellStyle name="Normal 3 5 3 4" xfId="627"/>
    <cellStyle name="Normal 3 5 4" xfId="315"/>
    <cellStyle name="Normal 3 5 4 2" xfId="690"/>
    <cellStyle name="Normal 3 5 5" xfId="439"/>
    <cellStyle name="Normal 3 5 5 2" xfId="814"/>
    <cellStyle name="Normal 3 5 6" xfId="564"/>
    <cellStyle name="Normal 3 5 7" xfId="190"/>
    <cellStyle name="Normal 3 6" xfId="114"/>
    <cellStyle name="Normal 3 6 2" xfId="115"/>
    <cellStyle name="Normal 3 6 2 2" xfId="256"/>
    <cellStyle name="Normal 3 6 2 2 2" xfId="380"/>
    <cellStyle name="Normal 3 6 2 2 2 2" xfId="755"/>
    <cellStyle name="Normal 3 6 2 2 3" xfId="504"/>
    <cellStyle name="Normal 3 6 2 2 3 2" xfId="879"/>
    <cellStyle name="Normal 3 6 2 2 4" xfId="630"/>
    <cellStyle name="Normal 3 6 2 3" xfId="318"/>
    <cellStyle name="Normal 3 6 2 3 2" xfId="693"/>
    <cellStyle name="Normal 3 6 2 4" xfId="442"/>
    <cellStyle name="Normal 3 6 2 4 2" xfId="817"/>
    <cellStyle name="Normal 3 6 2 5" xfId="567"/>
    <cellStyle name="Normal 3 6 2 6" xfId="193"/>
    <cellStyle name="Normal 3 6 3" xfId="255"/>
    <cellStyle name="Normal 3 6 3 2" xfId="379"/>
    <cellStyle name="Normal 3 6 3 2 2" xfId="754"/>
    <cellStyle name="Normal 3 6 3 3" xfId="503"/>
    <cellStyle name="Normal 3 6 3 3 2" xfId="878"/>
    <cellStyle name="Normal 3 6 3 4" xfId="629"/>
    <cellStyle name="Normal 3 6 4" xfId="317"/>
    <cellStyle name="Normal 3 6 4 2" xfId="692"/>
    <cellStyle name="Normal 3 6 5" xfId="441"/>
    <cellStyle name="Normal 3 6 5 2" xfId="816"/>
    <cellStyle name="Normal 3 6 6" xfId="566"/>
    <cellStyle name="Normal 3 6 7" xfId="192"/>
    <cellStyle name="Normal 3 7" xfId="116"/>
    <cellStyle name="Normal 3 7 2" xfId="257"/>
    <cellStyle name="Normal 3 7 2 2" xfId="381"/>
    <cellStyle name="Normal 3 7 2 2 2" xfId="756"/>
    <cellStyle name="Normal 3 7 2 3" xfId="505"/>
    <cellStyle name="Normal 3 7 2 3 2" xfId="880"/>
    <cellStyle name="Normal 3 7 2 4" xfId="631"/>
    <cellStyle name="Normal 3 7 3" xfId="319"/>
    <cellStyle name="Normal 3 7 3 2" xfId="694"/>
    <cellStyle name="Normal 3 7 4" xfId="443"/>
    <cellStyle name="Normal 3 7 4 2" xfId="818"/>
    <cellStyle name="Normal 3 7 5" xfId="568"/>
    <cellStyle name="Normal 3 7 6" xfId="194"/>
    <cellStyle name="Normal 3 8" xfId="117"/>
    <cellStyle name="Normal 3 8 2" xfId="258"/>
    <cellStyle name="Normal 3 8 2 2" xfId="382"/>
    <cellStyle name="Normal 3 8 2 2 2" xfId="757"/>
    <cellStyle name="Normal 3 8 2 3" xfId="506"/>
    <cellStyle name="Normal 3 8 2 3 2" xfId="881"/>
    <cellStyle name="Normal 3 8 2 4" xfId="632"/>
    <cellStyle name="Normal 3 8 3" xfId="320"/>
    <cellStyle name="Normal 3 8 3 2" xfId="695"/>
    <cellStyle name="Normal 3 8 4" xfId="444"/>
    <cellStyle name="Normal 3 8 4 2" xfId="819"/>
    <cellStyle name="Normal 3 8 5" xfId="569"/>
    <cellStyle name="Normal 3 8 6" xfId="195"/>
    <cellStyle name="Normal 4" xfId="4"/>
    <cellStyle name="Normal 4 2" xfId="118"/>
    <cellStyle name="Normal 4 3" xfId="651"/>
    <cellStyle name="Normal 5" xfId="119"/>
    <cellStyle name="Normal 6" xfId="120"/>
    <cellStyle name="Normal 7" xfId="121"/>
    <cellStyle name="Normal 8" xfId="122"/>
    <cellStyle name="Normal 8 10" xfId="570"/>
    <cellStyle name="Normal 8 11" xfId="196"/>
    <cellStyle name="Normal 8 2" xfId="123"/>
    <cellStyle name="Normal 8 2 2" xfId="124"/>
    <cellStyle name="Normal 8 2 2 2" xfId="125"/>
    <cellStyle name="Normal 8 2 2 2 2" xfId="262"/>
    <cellStyle name="Normal 8 2 2 2 2 2" xfId="386"/>
    <cellStyle name="Normal 8 2 2 2 2 2 2" xfId="761"/>
    <cellStyle name="Normal 8 2 2 2 2 3" xfId="510"/>
    <cellStyle name="Normal 8 2 2 2 2 3 2" xfId="885"/>
    <cellStyle name="Normal 8 2 2 2 2 4" xfId="636"/>
    <cellStyle name="Normal 8 2 2 2 3" xfId="324"/>
    <cellStyle name="Normal 8 2 2 2 3 2" xfId="699"/>
    <cellStyle name="Normal 8 2 2 2 4" xfId="448"/>
    <cellStyle name="Normal 8 2 2 2 4 2" xfId="823"/>
    <cellStyle name="Normal 8 2 2 2 5" xfId="573"/>
    <cellStyle name="Normal 8 2 2 2 6" xfId="199"/>
    <cellStyle name="Normal 8 2 2 3" xfId="261"/>
    <cellStyle name="Normal 8 2 2 3 2" xfId="385"/>
    <cellStyle name="Normal 8 2 2 3 2 2" xfId="760"/>
    <cellStyle name="Normal 8 2 2 3 3" xfId="509"/>
    <cellStyle name="Normal 8 2 2 3 3 2" xfId="884"/>
    <cellStyle name="Normal 8 2 2 3 4" xfId="635"/>
    <cellStyle name="Normal 8 2 2 4" xfId="323"/>
    <cellStyle name="Normal 8 2 2 4 2" xfId="698"/>
    <cellStyle name="Normal 8 2 2 5" xfId="447"/>
    <cellStyle name="Normal 8 2 2 5 2" xfId="822"/>
    <cellStyle name="Normal 8 2 2 6" xfId="572"/>
    <cellStyle name="Normal 8 2 2 7" xfId="198"/>
    <cellStyle name="Normal 8 2 3" xfId="126"/>
    <cellStyle name="Normal 8 2 3 2" xfId="127"/>
    <cellStyle name="Normal 8 2 3 2 2" xfId="264"/>
    <cellStyle name="Normal 8 2 3 2 2 2" xfId="388"/>
    <cellStyle name="Normal 8 2 3 2 2 2 2" xfId="763"/>
    <cellStyle name="Normal 8 2 3 2 2 3" xfId="512"/>
    <cellStyle name="Normal 8 2 3 2 2 3 2" xfId="887"/>
    <cellStyle name="Normal 8 2 3 2 2 4" xfId="638"/>
    <cellStyle name="Normal 8 2 3 2 3" xfId="326"/>
    <cellStyle name="Normal 8 2 3 2 3 2" xfId="701"/>
    <cellStyle name="Normal 8 2 3 2 4" xfId="450"/>
    <cellStyle name="Normal 8 2 3 2 4 2" xfId="825"/>
    <cellStyle name="Normal 8 2 3 2 5" xfId="575"/>
    <cellStyle name="Normal 8 2 3 2 6" xfId="201"/>
    <cellStyle name="Normal 8 2 3 3" xfId="263"/>
    <cellStyle name="Normal 8 2 3 3 2" xfId="387"/>
    <cellStyle name="Normal 8 2 3 3 2 2" xfId="762"/>
    <cellStyle name="Normal 8 2 3 3 3" xfId="511"/>
    <cellStyle name="Normal 8 2 3 3 3 2" xfId="886"/>
    <cellStyle name="Normal 8 2 3 3 4" xfId="637"/>
    <cellStyle name="Normal 8 2 3 4" xfId="325"/>
    <cellStyle name="Normal 8 2 3 4 2" xfId="700"/>
    <cellStyle name="Normal 8 2 3 5" xfId="449"/>
    <cellStyle name="Normal 8 2 3 5 2" xfId="824"/>
    <cellStyle name="Normal 8 2 3 6" xfId="574"/>
    <cellStyle name="Normal 8 2 3 7" xfId="200"/>
    <cellStyle name="Normal 8 2 4" xfId="128"/>
    <cellStyle name="Normal 8 2 4 2" xfId="265"/>
    <cellStyle name="Normal 8 2 4 2 2" xfId="389"/>
    <cellStyle name="Normal 8 2 4 2 2 2" xfId="764"/>
    <cellStyle name="Normal 8 2 4 2 3" xfId="513"/>
    <cellStyle name="Normal 8 2 4 2 3 2" xfId="888"/>
    <cellStyle name="Normal 8 2 4 2 4" xfId="639"/>
    <cellStyle name="Normal 8 2 4 3" xfId="327"/>
    <cellStyle name="Normal 8 2 4 3 2" xfId="702"/>
    <cellStyle name="Normal 8 2 4 4" xfId="451"/>
    <cellStyle name="Normal 8 2 4 4 2" xfId="826"/>
    <cellStyle name="Normal 8 2 4 5" xfId="576"/>
    <cellStyle name="Normal 8 2 4 6" xfId="202"/>
    <cellStyle name="Normal 8 2 5" xfId="260"/>
    <cellStyle name="Normal 8 2 5 2" xfId="384"/>
    <cellStyle name="Normal 8 2 5 2 2" xfId="759"/>
    <cellStyle name="Normal 8 2 5 3" xfId="508"/>
    <cellStyle name="Normal 8 2 5 3 2" xfId="883"/>
    <cellStyle name="Normal 8 2 5 4" xfId="634"/>
    <cellStyle name="Normal 8 2 6" xfId="322"/>
    <cellStyle name="Normal 8 2 6 2" xfId="697"/>
    <cellStyle name="Normal 8 2 7" xfId="446"/>
    <cellStyle name="Normal 8 2 7 2" xfId="821"/>
    <cellStyle name="Normal 8 2 8" xfId="571"/>
    <cellStyle name="Normal 8 2 9" xfId="197"/>
    <cellStyle name="Normal 8 3" xfId="129"/>
    <cellStyle name="Normal 8 3 2" xfId="130"/>
    <cellStyle name="Normal 8 4" xfId="131"/>
    <cellStyle name="Normal 8 4 2" xfId="132"/>
    <cellStyle name="Normal 8 4 2 2" xfId="267"/>
    <cellStyle name="Normal 8 4 2 2 2" xfId="391"/>
    <cellStyle name="Normal 8 4 2 2 2 2" xfId="766"/>
    <cellStyle name="Normal 8 4 2 2 3" xfId="515"/>
    <cellStyle name="Normal 8 4 2 2 3 2" xfId="890"/>
    <cellStyle name="Normal 8 4 2 2 4" xfId="641"/>
    <cellStyle name="Normal 8 4 2 3" xfId="329"/>
    <cellStyle name="Normal 8 4 2 3 2" xfId="704"/>
    <cellStyle name="Normal 8 4 2 4" xfId="453"/>
    <cellStyle name="Normal 8 4 2 4 2" xfId="828"/>
    <cellStyle name="Normal 8 4 2 5" xfId="578"/>
    <cellStyle name="Normal 8 4 2 6" xfId="204"/>
    <cellStyle name="Normal 8 4 3" xfId="266"/>
    <cellStyle name="Normal 8 4 3 2" xfId="390"/>
    <cellStyle name="Normal 8 4 3 2 2" xfId="765"/>
    <cellStyle name="Normal 8 4 3 3" xfId="514"/>
    <cellStyle name="Normal 8 4 3 3 2" xfId="889"/>
    <cellStyle name="Normal 8 4 3 4" xfId="640"/>
    <cellStyle name="Normal 8 4 4" xfId="328"/>
    <cellStyle name="Normal 8 4 4 2" xfId="703"/>
    <cellStyle name="Normal 8 4 5" xfId="452"/>
    <cellStyle name="Normal 8 4 5 2" xfId="827"/>
    <cellStyle name="Normal 8 4 6" xfId="577"/>
    <cellStyle name="Normal 8 4 7" xfId="203"/>
    <cellStyle name="Normal 8 5" xfId="133"/>
    <cellStyle name="Normal 8 5 2" xfId="134"/>
    <cellStyle name="Normal 8 5 2 2" xfId="269"/>
    <cellStyle name="Normal 8 5 2 2 2" xfId="393"/>
    <cellStyle name="Normal 8 5 2 2 2 2" xfId="768"/>
    <cellStyle name="Normal 8 5 2 2 3" xfId="517"/>
    <cellStyle name="Normal 8 5 2 2 3 2" xfId="892"/>
    <cellStyle name="Normal 8 5 2 2 4" xfId="643"/>
    <cellStyle name="Normal 8 5 2 3" xfId="331"/>
    <cellStyle name="Normal 8 5 2 3 2" xfId="706"/>
    <cellStyle name="Normal 8 5 2 4" xfId="455"/>
    <cellStyle name="Normal 8 5 2 4 2" xfId="830"/>
    <cellStyle name="Normal 8 5 2 5" xfId="580"/>
    <cellStyle name="Normal 8 5 2 6" xfId="206"/>
    <cellStyle name="Normal 8 5 3" xfId="268"/>
    <cellStyle name="Normal 8 5 3 2" xfId="392"/>
    <cellStyle name="Normal 8 5 3 2 2" xfId="767"/>
    <cellStyle name="Normal 8 5 3 3" xfId="516"/>
    <cellStyle name="Normal 8 5 3 3 2" xfId="891"/>
    <cellStyle name="Normal 8 5 3 4" xfId="642"/>
    <cellStyle name="Normal 8 5 4" xfId="330"/>
    <cellStyle name="Normal 8 5 4 2" xfId="705"/>
    <cellStyle name="Normal 8 5 5" xfId="454"/>
    <cellStyle name="Normal 8 5 5 2" xfId="829"/>
    <cellStyle name="Normal 8 5 6" xfId="579"/>
    <cellStyle name="Normal 8 5 7" xfId="205"/>
    <cellStyle name="Normal 8 6" xfId="135"/>
    <cellStyle name="Normal 8 6 2" xfId="270"/>
    <cellStyle name="Normal 8 6 2 2" xfId="394"/>
    <cellStyle name="Normal 8 6 2 2 2" xfId="769"/>
    <cellStyle name="Normal 8 6 2 3" xfId="518"/>
    <cellStyle name="Normal 8 6 2 3 2" xfId="893"/>
    <cellStyle name="Normal 8 6 2 4" xfId="644"/>
    <cellStyle name="Normal 8 6 3" xfId="332"/>
    <cellStyle name="Normal 8 6 3 2" xfId="707"/>
    <cellStyle name="Normal 8 6 4" xfId="456"/>
    <cellStyle name="Normal 8 6 4 2" xfId="831"/>
    <cellStyle name="Normal 8 6 5" xfId="581"/>
    <cellStyle name="Normal 8 6 6" xfId="207"/>
    <cellStyle name="Normal 8 7" xfId="259"/>
    <cellStyle name="Normal 8 7 2" xfId="383"/>
    <cellStyle name="Normal 8 7 2 2" xfId="758"/>
    <cellStyle name="Normal 8 7 3" xfId="507"/>
    <cellStyle name="Normal 8 7 3 2" xfId="882"/>
    <cellStyle name="Normal 8 7 4" xfId="633"/>
    <cellStyle name="Normal 8 8" xfId="321"/>
    <cellStyle name="Normal 8 8 2" xfId="696"/>
    <cellStyle name="Normal 8 9" xfId="445"/>
    <cellStyle name="Normal 8 9 2" xfId="820"/>
    <cellStyle name="Normal 9" xfId="136"/>
    <cellStyle name="Normal 9 2" xfId="137"/>
    <cellStyle name="Normal 9 2 2" xfId="138"/>
    <cellStyle name="Normal 9 2 2 2" xfId="273"/>
    <cellStyle name="Normal 9 2 2 2 2" xfId="397"/>
    <cellStyle name="Normal 9 2 2 2 2 2" xfId="772"/>
    <cellStyle name="Normal 9 2 2 2 3" xfId="521"/>
    <cellStyle name="Normal 9 2 2 2 3 2" xfId="896"/>
    <cellStyle name="Normal 9 2 2 2 4" xfId="647"/>
    <cellStyle name="Normal 9 2 2 3" xfId="335"/>
    <cellStyle name="Normal 9 2 2 3 2" xfId="710"/>
    <cellStyle name="Normal 9 2 2 4" xfId="459"/>
    <cellStyle name="Normal 9 2 2 4 2" xfId="834"/>
    <cellStyle name="Normal 9 2 2 5" xfId="584"/>
    <cellStyle name="Normal 9 2 2 6" xfId="210"/>
    <cellStyle name="Normal 9 2 3" xfId="272"/>
    <cellStyle name="Normal 9 2 3 2" xfId="396"/>
    <cellStyle name="Normal 9 2 3 2 2" xfId="771"/>
    <cellStyle name="Normal 9 2 3 3" xfId="520"/>
    <cellStyle name="Normal 9 2 3 3 2" xfId="895"/>
    <cellStyle name="Normal 9 2 3 4" xfId="646"/>
    <cellStyle name="Normal 9 2 4" xfId="334"/>
    <cellStyle name="Normal 9 2 4 2" xfId="709"/>
    <cellStyle name="Normal 9 2 5" xfId="458"/>
    <cellStyle name="Normal 9 2 5 2" xfId="833"/>
    <cellStyle name="Normal 9 2 6" xfId="583"/>
    <cellStyle name="Normal 9 2 7" xfId="209"/>
    <cellStyle name="Normal 9 3" xfId="139"/>
    <cellStyle name="Normal 9 3 2" xfId="140"/>
    <cellStyle name="Normal 9 3 2 2" xfId="275"/>
    <cellStyle name="Normal 9 3 2 2 2" xfId="399"/>
    <cellStyle name="Normal 9 3 2 2 2 2" xfId="774"/>
    <cellStyle name="Normal 9 3 2 2 3" xfId="523"/>
    <cellStyle name="Normal 9 3 2 2 3 2" xfId="898"/>
    <cellStyle name="Normal 9 3 2 2 4" xfId="649"/>
    <cellStyle name="Normal 9 3 2 3" xfId="337"/>
    <cellStyle name="Normal 9 3 2 3 2" xfId="712"/>
    <cellStyle name="Normal 9 3 2 4" xfId="461"/>
    <cellStyle name="Normal 9 3 2 4 2" xfId="836"/>
    <cellStyle name="Normal 9 3 2 5" xfId="586"/>
    <cellStyle name="Normal 9 3 2 6" xfId="212"/>
    <cellStyle name="Normal 9 3 3" xfId="274"/>
    <cellStyle name="Normal 9 3 3 2" xfId="398"/>
    <cellStyle name="Normal 9 3 3 2 2" xfId="773"/>
    <cellStyle name="Normal 9 3 3 3" xfId="522"/>
    <cellStyle name="Normal 9 3 3 3 2" xfId="897"/>
    <cellStyle name="Normal 9 3 3 4" xfId="648"/>
    <cellStyle name="Normal 9 3 4" xfId="336"/>
    <cellStyle name="Normal 9 3 4 2" xfId="711"/>
    <cellStyle name="Normal 9 3 5" xfId="460"/>
    <cellStyle name="Normal 9 3 5 2" xfId="835"/>
    <cellStyle name="Normal 9 3 6" xfId="585"/>
    <cellStyle name="Normal 9 3 7" xfId="211"/>
    <cellStyle name="Normal 9 4" xfId="141"/>
    <cellStyle name="Normal 9 4 2" xfId="276"/>
    <cellStyle name="Normal 9 4 2 2" xfId="400"/>
    <cellStyle name="Normal 9 4 2 2 2" xfId="775"/>
    <cellStyle name="Normal 9 4 2 3" xfId="524"/>
    <cellStyle name="Normal 9 4 2 3 2" xfId="899"/>
    <cellStyle name="Normal 9 4 2 4" xfId="650"/>
    <cellStyle name="Normal 9 4 3" xfId="338"/>
    <cellStyle name="Normal 9 4 3 2" xfId="713"/>
    <cellStyle name="Normal 9 4 4" xfId="462"/>
    <cellStyle name="Normal 9 4 4 2" xfId="837"/>
    <cellStyle name="Normal 9 4 5" xfId="587"/>
    <cellStyle name="Normal 9 4 6" xfId="213"/>
    <cellStyle name="Normal 9 5" xfId="271"/>
    <cellStyle name="Normal 9 5 2" xfId="395"/>
    <cellStyle name="Normal 9 5 2 2" xfId="770"/>
    <cellStyle name="Normal 9 5 3" xfId="519"/>
    <cellStyle name="Normal 9 5 3 2" xfId="894"/>
    <cellStyle name="Normal 9 5 4" xfId="645"/>
    <cellStyle name="Normal 9 6" xfId="333"/>
    <cellStyle name="Normal 9 6 2" xfId="708"/>
    <cellStyle name="Normal 9 7" xfId="457"/>
    <cellStyle name="Normal 9 7 2" xfId="832"/>
    <cellStyle name="Normal 9 8" xfId="582"/>
    <cellStyle name="Normal 9 9" xfId="208"/>
    <cellStyle name="Note 2" xfId="2"/>
    <cellStyle name="Note 2 2" xfId="143"/>
    <cellStyle name="Note 2 3" xfId="144"/>
    <cellStyle name="Note 2 4" xfId="142"/>
    <cellStyle name="Note 3" xfId="145"/>
    <cellStyle name="Output 2" xfId="146"/>
    <cellStyle name="Output 2 2" xfId="147"/>
    <cellStyle name="Title 2" xfId="148"/>
    <cellStyle name="Total 2" xfId="149"/>
    <cellStyle name="Warning Text 2" xfId="150"/>
    <cellStyle name="Нормален 2" xfId="3"/>
    <cellStyle name="Нормален 3" xfId="151"/>
    <cellStyle name="Нормален 3 2" xfId="588"/>
    <cellStyle name="Нормален 3 3" xfId="214"/>
    <cellStyle name="Нормален 4" xfId="7"/>
    <cellStyle name="Нормален 5" xfId="525"/>
    <cellStyle name="Нормален 5 2" xfId="900"/>
  </cellStyles>
  <dxfs count="0"/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G17" sqref="G17"/>
    </sheetView>
  </sheetViews>
  <sheetFormatPr defaultRowHeight="12.75" x14ac:dyDescent="0.2"/>
  <cols>
    <col min="1" max="1" width="6.7109375" customWidth="1"/>
    <col min="2" max="2" width="7" customWidth="1"/>
    <col min="3" max="3" width="11" customWidth="1"/>
    <col min="4" max="4" width="11.7109375" customWidth="1"/>
    <col min="8" max="8" width="28.5703125" customWidth="1"/>
    <col min="9" max="9" width="37" customWidth="1"/>
  </cols>
  <sheetData>
    <row r="1" spans="1:9" ht="22.5" x14ac:dyDescent="0.2">
      <c r="A1" s="5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4" t="s">
        <v>8</v>
      </c>
    </row>
    <row r="2" spans="1:9" x14ac:dyDescent="0.2">
      <c r="A2" s="3">
        <v>1</v>
      </c>
      <c r="B2" s="3">
        <v>1</v>
      </c>
      <c r="C2" s="14">
        <v>45786</v>
      </c>
      <c r="D2" s="3" t="s">
        <v>13</v>
      </c>
      <c r="E2" s="3">
        <v>26280</v>
      </c>
      <c r="F2" s="3">
        <v>26280</v>
      </c>
      <c r="G2" s="3">
        <f>F2-E2</f>
        <v>0</v>
      </c>
      <c r="H2" s="16" t="s">
        <v>14</v>
      </c>
      <c r="I2" s="16" t="s">
        <v>15</v>
      </c>
    </row>
    <row r="3" spans="1:9" x14ac:dyDescent="0.2">
      <c r="A3" s="19"/>
      <c r="B3" s="19"/>
      <c r="C3" s="20"/>
      <c r="D3" s="19"/>
      <c r="E3" s="19"/>
      <c r="F3" s="19"/>
      <c r="G3" s="19"/>
      <c r="H3" s="21"/>
      <c r="I3" s="21"/>
    </row>
    <row r="4" spans="1:9" x14ac:dyDescent="0.2">
      <c r="A4" s="30" t="s">
        <v>12</v>
      </c>
      <c r="B4" s="31"/>
      <c r="C4" s="31"/>
      <c r="D4" s="32"/>
      <c r="E4" s="18">
        <f>SUM(E2:E3)</f>
        <v>26280</v>
      </c>
      <c r="F4" s="18">
        <f>SUM(F2:F3)</f>
        <v>26280</v>
      </c>
      <c r="G4" s="18">
        <f>SUM(G2:G3)</f>
        <v>0</v>
      </c>
      <c r="H4" s="16"/>
      <c r="I4" s="16"/>
    </row>
  </sheetData>
  <sortState ref="D13:I29">
    <sortCondition ref="H13:H29"/>
    <sortCondition ref="I13:I29"/>
  </sortState>
  <mergeCells count="1">
    <mergeCell ref="A4:D4"/>
  </mergeCells>
  <phoneticPr fontId="30" type="noConversion"/>
  <pageMargins left="0.27559055118110237" right="0.15748031496062992" top="1.1811023622047245" bottom="0.74803149606299213" header="0.31496062992125984" footer="0.31496062992125984"/>
  <pageSetup scale="75" orientation="portrait" r:id="rId1"/>
  <headerFooter>
    <oddHeader>&amp;LДО
ГРЕЙНСТОР ТРЕЙДИНГ АД&amp;C&amp;D&amp;RЦАРЕВИЦА
СКЛАД 4
П-ЩЕ ОДЕСОС
СПЕДИТОР ЮНИТРАНС ООД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5" sqref="D15"/>
    </sheetView>
  </sheetViews>
  <sheetFormatPr defaultRowHeight="12.75" x14ac:dyDescent="0.2"/>
  <cols>
    <col min="1" max="2" width="12.85546875" customWidth="1"/>
    <col min="3" max="3" width="15.28515625" customWidth="1"/>
  </cols>
  <sheetData>
    <row r="1" spans="1:6" ht="34.5" customHeight="1" x14ac:dyDescent="0.2">
      <c r="A1" s="5" t="s">
        <v>9</v>
      </c>
      <c r="B1" s="5" t="s">
        <v>14</v>
      </c>
      <c r="C1" s="5" t="s">
        <v>10</v>
      </c>
      <c r="D1" s="6"/>
      <c r="E1" s="6"/>
      <c r="F1" s="6"/>
    </row>
    <row r="2" spans="1:6" x14ac:dyDescent="0.2">
      <c r="A2" s="7">
        <v>45786</v>
      </c>
      <c r="B2" s="17">
        <v>26280</v>
      </c>
      <c r="C2" s="8">
        <f>SUM(B2:B2)</f>
        <v>26280</v>
      </c>
      <c r="D2" s="9"/>
      <c r="E2" s="10"/>
      <c r="F2" s="10"/>
    </row>
    <row r="3" spans="1:6" x14ac:dyDescent="0.2">
      <c r="A3" s="11"/>
      <c r="B3" s="11"/>
      <c r="C3" s="15"/>
      <c r="D3" s="10"/>
      <c r="E3" s="10"/>
      <c r="F3" s="10"/>
    </row>
    <row r="4" spans="1:6" x14ac:dyDescent="0.2">
      <c r="A4" s="13" t="s">
        <v>11</v>
      </c>
      <c r="B4" s="13">
        <f>SUM(B2:B3)</f>
        <v>26280</v>
      </c>
      <c r="C4" s="12">
        <f>SUM(C2:C3)</f>
        <v>26280</v>
      </c>
      <c r="D4" s="10"/>
      <c r="E4" s="10"/>
      <c r="F4" s="10"/>
    </row>
    <row r="5" spans="1:6" x14ac:dyDescent="0.2">
      <c r="A5" s="10"/>
      <c r="B5" s="10"/>
      <c r="C5" s="10"/>
      <c r="D5" s="10"/>
      <c r="E5" s="10"/>
      <c r="F5" s="10"/>
    </row>
    <row r="6" spans="1:6" x14ac:dyDescent="0.2">
      <c r="A6" s="10"/>
      <c r="B6" s="10"/>
      <c r="C6" s="10"/>
      <c r="D6" s="10"/>
      <c r="E6" s="10"/>
      <c r="F6" s="10"/>
    </row>
    <row r="7" spans="1:6" x14ac:dyDescent="0.2">
      <c r="A7" s="10"/>
      <c r="B7" s="10"/>
      <c r="C7" s="10"/>
      <c r="D7" s="10"/>
      <c r="E7" s="10"/>
      <c r="F7" s="10"/>
    </row>
    <row r="8" spans="1:6" x14ac:dyDescent="0.2">
      <c r="A8" s="10"/>
      <c r="B8" s="10"/>
      <c r="C8" s="10"/>
      <c r="D8" s="10"/>
      <c r="E8" s="10"/>
      <c r="F8" s="10"/>
    </row>
    <row r="9" spans="1:6" x14ac:dyDescent="0.2">
      <c r="A9" s="10"/>
      <c r="B9" s="10"/>
      <c r="C9" s="10"/>
      <c r="D9" s="10"/>
      <c r="E9" s="10"/>
      <c r="F9" s="10"/>
    </row>
  </sheetData>
  <pageMargins left="0.59055118110236227" right="0.15748031496062992" top="1.3385826771653544" bottom="0.74803149606299213" header="0.31496062992125984" footer="0.31496062992125984"/>
  <pageSetup scale="85" orientation="portrait" r:id="rId1"/>
  <headerFooter>
    <oddHeader>&amp;LДО
ГРЕЙНСТОР ТРЕЙДИНГ АД&amp;C&amp;D&amp;RЦАРЕВИЦА
СКЛАД 4
П-ЩЕ ОДЕСОС
СПЕДИТОР ЮНИТРАНС ООД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topLeftCell="A181" zoomScaleNormal="100" workbookViewId="0">
      <selection activeCell="A177" sqref="A177:J211"/>
    </sheetView>
  </sheetViews>
  <sheetFormatPr defaultRowHeight="12.75" x14ac:dyDescent="0.2"/>
  <cols>
    <col min="1" max="1" width="6.7109375" customWidth="1"/>
    <col min="2" max="2" width="7" customWidth="1"/>
    <col min="3" max="3" width="11" customWidth="1"/>
    <col min="4" max="4" width="11.7109375" customWidth="1"/>
    <col min="8" max="8" width="28.5703125" customWidth="1"/>
    <col min="9" max="9" width="37" customWidth="1"/>
  </cols>
  <sheetData>
    <row r="1" spans="1:9" ht="22.5" x14ac:dyDescent="0.2">
      <c r="A1" s="5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4" t="s">
        <v>8</v>
      </c>
    </row>
    <row r="2" spans="1:9" x14ac:dyDescent="0.2">
      <c r="A2" s="3">
        <v>1</v>
      </c>
      <c r="B2" s="3">
        <v>1</v>
      </c>
      <c r="C2" s="14">
        <v>45791</v>
      </c>
      <c r="D2" s="3" t="s">
        <v>25</v>
      </c>
      <c r="E2" s="3">
        <v>25480</v>
      </c>
      <c r="F2" s="3">
        <v>25400</v>
      </c>
      <c r="G2" s="3">
        <f t="shared" ref="G2:G8" si="0">F2-E2</f>
        <v>-80</v>
      </c>
      <c r="H2" s="16" t="s">
        <v>21</v>
      </c>
      <c r="I2" s="16" t="s">
        <v>26</v>
      </c>
    </row>
    <row r="3" spans="1:9" x14ac:dyDescent="0.2">
      <c r="A3" s="3">
        <f>A2+1</f>
        <v>2</v>
      </c>
      <c r="B3" s="3">
        <f>B2+1</f>
        <v>2</v>
      </c>
      <c r="C3" s="14">
        <v>45791</v>
      </c>
      <c r="D3" s="3" t="s">
        <v>30</v>
      </c>
      <c r="E3" s="3">
        <v>25240</v>
      </c>
      <c r="F3" s="3">
        <v>25160</v>
      </c>
      <c r="G3" s="3">
        <f t="shared" si="0"/>
        <v>-80</v>
      </c>
      <c r="H3" s="16" t="s">
        <v>21</v>
      </c>
      <c r="I3" s="16" t="s">
        <v>31</v>
      </c>
    </row>
    <row r="4" spans="1:9" x14ac:dyDescent="0.2">
      <c r="A4" s="3">
        <f t="shared" ref="A4:A14" si="1">A3+1</f>
        <v>3</v>
      </c>
      <c r="B4" s="3">
        <f t="shared" ref="B4:B14" si="2">B3+1</f>
        <v>3</v>
      </c>
      <c r="C4" s="14">
        <v>45791</v>
      </c>
      <c r="D4" s="3" t="s">
        <v>20</v>
      </c>
      <c r="E4" s="3">
        <v>25520</v>
      </c>
      <c r="F4" s="3">
        <v>25460</v>
      </c>
      <c r="G4" s="3">
        <f t="shared" si="0"/>
        <v>-60</v>
      </c>
      <c r="H4" s="16" t="s">
        <v>21</v>
      </c>
      <c r="I4" s="16" t="s">
        <v>22</v>
      </c>
    </row>
    <row r="5" spans="1:9" x14ac:dyDescent="0.2">
      <c r="A5" s="3">
        <f t="shared" si="1"/>
        <v>4</v>
      </c>
      <c r="B5" s="3">
        <f t="shared" si="2"/>
        <v>4</v>
      </c>
      <c r="C5" s="14">
        <v>45791</v>
      </c>
      <c r="D5" s="3" t="s">
        <v>23</v>
      </c>
      <c r="E5" s="3">
        <v>25280</v>
      </c>
      <c r="F5" s="3">
        <v>25240</v>
      </c>
      <c r="G5" s="3">
        <f t="shared" si="0"/>
        <v>-40</v>
      </c>
      <c r="H5" s="16" t="s">
        <v>21</v>
      </c>
      <c r="I5" s="16" t="s">
        <v>22</v>
      </c>
    </row>
    <row r="6" spans="1:9" x14ac:dyDescent="0.2">
      <c r="A6" s="3">
        <f t="shared" si="1"/>
        <v>5</v>
      </c>
      <c r="B6" s="3">
        <f t="shared" si="2"/>
        <v>5</v>
      </c>
      <c r="C6" s="14">
        <v>45791</v>
      </c>
      <c r="D6" s="3" t="s">
        <v>24</v>
      </c>
      <c r="E6" s="3">
        <v>25540</v>
      </c>
      <c r="F6" s="3">
        <v>25460</v>
      </c>
      <c r="G6" s="3">
        <f t="shared" si="0"/>
        <v>-80</v>
      </c>
      <c r="H6" s="16" t="s">
        <v>21</v>
      </c>
      <c r="I6" s="16" t="s">
        <v>22</v>
      </c>
    </row>
    <row r="7" spans="1:9" x14ac:dyDescent="0.2">
      <c r="A7" s="3">
        <f t="shared" si="1"/>
        <v>6</v>
      </c>
      <c r="B7" s="3">
        <f t="shared" si="2"/>
        <v>6</v>
      </c>
      <c r="C7" s="14">
        <v>45791</v>
      </c>
      <c r="D7" s="3" t="s">
        <v>32</v>
      </c>
      <c r="E7" s="3">
        <v>25860</v>
      </c>
      <c r="F7" s="3">
        <v>25860</v>
      </c>
      <c r="G7" s="3">
        <f t="shared" si="0"/>
        <v>0</v>
      </c>
      <c r="H7" s="16" t="s">
        <v>21</v>
      </c>
      <c r="I7" s="16" t="s">
        <v>33</v>
      </c>
    </row>
    <row r="8" spans="1:9" x14ac:dyDescent="0.2">
      <c r="A8" s="3">
        <f t="shared" si="1"/>
        <v>7</v>
      </c>
      <c r="B8" s="3">
        <f t="shared" si="2"/>
        <v>7</v>
      </c>
      <c r="C8" s="14">
        <v>45791</v>
      </c>
      <c r="D8" s="3" t="s">
        <v>34</v>
      </c>
      <c r="E8" s="3">
        <v>25060</v>
      </c>
      <c r="F8" s="3">
        <v>25040</v>
      </c>
      <c r="G8" s="3">
        <f t="shared" si="0"/>
        <v>-20</v>
      </c>
      <c r="H8" s="16" t="s">
        <v>21</v>
      </c>
      <c r="I8" s="16" t="s">
        <v>33</v>
      </c>
    </row>
    <row r="9" spans="1:9" x14ac:dyDescent="0.2">
      <c r="A9" s="30" t="s">
        <v>10</v>
      </c>
      <c r="B9" s="31"/>
      <c r="C9" s="31"/>
      <c r="D9" s="32"/>
      <c r="E9" s="18">
        <f>SUM(E2:E8)</f>
        <v>177980</v>
      </c>
      <c r="F9" s="18">
        <f>SUM(F2:F8)</f>
        <v>177620</v>
      </c>
      <c r="G9" s="18">
        <f>SUM(G2:G8)</f>
        <v>-360</v>
      </c>
      <c r="H9" s="23"/>
      <c r="I9" s="23"/>
    </row>
    <row r="10" spans="1:9" x14ac:dyDescent="0.2">
      <c r="A10" s="3">
        <f>A8+1</f>
        <v>8</v>
      </c>
      <c r="B10" s="3">
        <f>B8+1</f>
        <v>8</v>
      </c>
      <c r="C10" s="14">
        <v>45791</v>
      </c>
      <c r="D10" s="3" t="s">
        <v>17</v>
      </c>
      <c r="E10" s="3">
        <v>30620</v>
      </c>
      <c r="F10" s="3">
        <v>30620</v>
      </c>
      <c r="G10" s="3">
        <f>F10-E10</f>
        <v>0</v>
      </c>
      <c r="H10" s="16" t="s">
        <v>18</v>
      </c>
      <c r="I10" s="16" t="s">
        <v>19</v>
      </c>
    </row>
    <row r="11" spans="1:9" x14ac:dyDescent="0.2">
      <c r="A11" s="30" t="s">
        <v>10</v>
      </c>
      <c r="B11" s="31"/>
      <c r="C11" s="31"/>
      <c r="D11" s="32"/>
      <c r="E11" s="18">
        <f>SUM(E10)</f>
        <v>30620</v>
      </c>
      <c r="F11" s="18">
        <f>SUM(F10)</f>
        <v>30620</v>
      </c>
      <c r="G11" s="18">
        <f>SUM(G10)</f>
        <v>0</v>
      </c>
      <c r="H11" s="23"/>
      <c r="I11" s="23"/>
    </row>
    <row r="12" spans="1:9" x14ac:dyDescent="0.2">
      <c r="A12" s="3">
        <f>A10+1</f>
        <v>9</v>
      </c>
      <c r="B12" s="3">
        <f>B10+1</f>
        <v>9</v>
      </c>
      <c r="C12" s="14">
        <v>45791</v>
      </c>
      <c r="D12" s="3" t="s">
        <v>35</v>
      </c>
      <c r="E12" s="3">
        <v>26460</v>
      </c>
      <c r="F12" s="3">
        <v>26380</v>
      </c>
      <c r="G12" s="3">
        <f>F12-E12</f>
        <v>-80</v>
      </c>
      <c r="H12" s="16" t="s">
        <v>28</v>
      </c>
      <c r="I12" s="16" t="s">
        <v>29</v>
      </c>
    </row>
    <row r="13" spans="1:9" x14ac:dyDescent="0.2">
      <c r="A13" s="3">
        <f t="shared" si="1"/>
        <v>10</v>
      </c>
      <c r="B13" s="3">
        <f t="shared" si="2"/>
        <v>10</v>
      </c>
      <c r="C13" s="14">
        <v>45791</v>
      </c>
      <c r="D13" s="3" t="s">
        <v>27</v>
      </c>
      <c r="E13" s="3">
        <v>27020</v>
      </c>
      <c r="F13" s="3">
        <v>26920</v>
      </c>
      <c r="G13" s="3">
        <f>F13-E13</f>
        <v>-100</v>
      </c>
      <c r="H13" s="16" t="s">
        <v>28</v>
      </c>
      <c r="I13" s="16" t="s">
        <v>29</v>
      </c>
    </row>
    <row r="14" spans="1:9" x14ac:dyDescent="0.2">
      <c r="A14" s="3">
        <f t="shared" si="1"/>
        <v>11</v>
      </c>
      <c r="B14" s="3">
        <f t="shared" si="2"/>
        <v>11</v>
      </c>
      <c r="C14" s="14">
        <v>45791</v>
      </c>
      <c r="D14" s="3" t="s">
        <v>36</v>
      </c>
      <c r="E14" s="3">
        <v>26960</v>
      </c>
      <c r="F14" s="3">
        <v>26880</v>
      </c>
      <c r="G14" s="3">
        <f>F14-E14</f>
        <v>-80</v>
      </c>
      <c r="H14" s="16" t="s">
        <v>28</v>
      </c>
      <c r="I14" s="16" t="s">
        <v>29</v>
      </c>
    </row>
    <row r="15" spans="1:9" x14ac:dyDescent="0.2">
      <c r="A15" s="30" t="s">
        <v>10</v>
      </c>
      <c r="B15" s="31"/>
      <c r="C15" s="31"/>
      <c r="D15" s="32"/>
      <c r="E15" s="18">
        <f>SUM(E12:E14)</f>
        <v>80440</v>
      </c>
      <c r="F15" s="18">
        <f>SUM(F12:F14)</f>
        <v>80180</v>
      </c>
      <c r="G15" s="18">
        <f>SUM(G12:G14)</f>
        <v>-260</v>
      </c>
      <c r="H15" s="23"/>
      <c r="I15" s="23"/>
    </row>
    <row r="16" spans="1:9" x14ac:dyDescent="0.2">
      <c r="A16" s="24"/>
      <c r="B16" s="24"/>
      <c r="C16" s="20"/>
      <c r="D16" s="19"/>
      <c r="E16" s="19"/>
      <c r="F16" s="19"/>
      <c r="G16" s="19"/>
      <c r="H16" s="21"/>
      <c r="I16" s="21"/>
    </row>
    <row r="17" spans="1:9" x14ac:dyDescent="0.2">
      <c r="A17" s="30" t="s">
        <v>16</v>
      </c>
      <c r="B17" s="31"/>
      <c r="C17" s="31"/>
      <c r="D17" s="32"/>
      <c r="E17" s="18">
        <f>SUM(E15,E11,E9)</f>
        <v>289040</v>
      </c>
      <c r="F17" s="18">
        <f>SUM(F15,F11,F9)</f>
        <v>288420</v>
      </c>
      <c r="G17" s="18">
        <f>SUM(G15,G11,G9)</f>
        <v>-620</v>
      </c>
      <c r="H17" s="23"/>
      <c r="I17" s="23"/>
    </row>
    <row r="18" spans="1:9" ht="33.75" customHeight="1" x14ac:dyDescent="0.2">
      <c r="A18" s="5" t="s">
        <v>0</v>
      </c>
      <c r="B18" s="1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1" t="s">
        <v>6</v>
      </c>
      <c r="H18" s="1" t="s">
        <v>7</v>
      </c>
      <c r="I18" s="4" t="s">
        <v>8</v>
      </c>
    </row>
    <row r="19" spans="1:9" x14ac:dyDescent="0.2">
      <c r="A19" s="3">
        <v>12</v>
      </c>
      <c r="B19" s="3">
        <v>1</v>
      </c>
      <c r="C19" s="14">
        <v>45792</v>
      </c>
      <c r="D19" s="3" t="s">
        <v>45</v>
      </c>
      <c r="E19" s="3">
        <v>41980</v>
      </c>
      <c r="F19" s="3">
        <v>41880</v>
      </c>
      <c r="G19" s="3">
        <f t="shared" ref="G19:G35" si="3">F19-E19</f>
        <v>-100</v>
      </c>
      <c r="H19" s="16" t="s">
        <v>39</v>
      </c>
      <c r="I19" s="16" t="s">
        <v>46</v>
      </c>
    </row>
    <row r="20" spans="1:9" x14ac:dyDescent="0.2">
      <c r="A20" s="3">
        <f>A19+1</f>
        <v>13</v>
      </c>
      <c r="B20" s="3">
        <f>B19+1</f>
        <v>2</v>
      </c>
      <c r="C20" s="14">
        <v>45792</v>
      </c>
      <c r="D20" s="3" t="s">
        <v>50</v>
      </c>
      <c r="E20" s="3">
        <v>37160</v>
      </c>
      <c r="F20" s="3">
        <v>37060</v>
      </c>
      <c r="G20" s="3">
        <f t="shared" si="3"/>
        <v>-100</v>
      </c>
      <c r="H20" s="16" t="s">
        <v>39</v>
      </c>
      <c r="I20" s="16" t="s">
        <v>46</v>
      </c>
    </row>
    <row r="21" spans="1:9" x14ac:dyDescent="0.2">
      <c r="A21" s="3">
        <f t="shared" ref="A21:B25" si="4">A20+1</f>
        <v>14</v>
      </c>
      <c r="B21" s="3">
        <f t="shared" si="4"/>
        <v>3</v>
      </c>
      <c r="C21" s="14">
        <v>45792</v>
      </c>
      <c r="D21" s="3" t="s">
        <v>51</v>
      </c>
      <c r="E21" s="3">
        <v>40140</v>
      </c>
      <c r="F21" s="3">
        <v>40120</v>
      </c>
      <c r="G21" s="3">
        <f t="shared" si="3"/>
        <v>-20</v>
      </c>
      <c r="H21" s="16" t="s">
        <v>39</v>
      </c>
      <c r="I21" s="16" t="s">
        <v>46</v>
      </c>
    </row>
    <row r="22" spans="1:9" x14ac:dyDescent="0.2">
      <c r="A22" s="3">
        <f t="shared" si="4"/>
        <v>15</v>
      </c>
      <c r="B22" s="3">
        <f t="shared" si="4"/>
        <v>4</v>
      </c>
      <c r="C22" s="14">
        <v>45792</v>
      </c>
      <c r="D22" s="3" t="s">
        <v>52</v>
      </c>
      <c r="E22" s="3">
        <v>40080</v>
      </c>
      <c r="F22" s="3">
        <v>39940</v>
      </c>
      <c r="G22" s="3">
        <f t="shared" si="3"/>
        <v>-140</v>
      </c>
      <c r="H22" s="16" t="s">
        <v>39</v>
      </c>
      <c r="I22" s="16" t="s">
        <v>46</v>
      </c>
    </row>
    <row r="23" spans="1:9" x14ac:dyDescent="0.2">
      <c r="A23" s="3">
        <f t="shared" si="4"/>
        <v>16</v>
      </c>
      <c r="B23" s="3">
        <f t="shared" si="4"/>
        <v>5</v>
      </c>
      <c r="C23" s="14">
        <v>45792</v>
      </c>
      <c r="D23" s="3" t="s">
        <v>55</v>
      </c>
      <c r="E23" s="3">
        <v>43600</v>
      </c>
      <c r="F23" s="3">
        <v>43480</v>
      </c>
      <c r="G23" s="3">
        <f t="shared" si="3"/>
        <v>-120</v>
      </c>
      <c r="H23" s="16" t="s">
        <v>39</v>
      </c>
      <c r="I23" s="16" t="s">
        <v>46</v>
      </c>
    </row>
    <row r="24" spans="1:9" x14ac:dyDescent="0.2">
      <c r="A24" s="3">
        <f t="shared" si="4"/>
        <v>17</v>
      </c>
      <c r="B24" s="3">
        <f t="shared" si="4"/>
        <v>6</v>
      </c>
      <c r="C24" s="14">
        <v>45792</v>
      </c>
      <c r="D24" s="3" t="s">
        <v>56</v>
      </c>
      <c r="E24" s="3">
        <v>39680</v>
      </c>
      <c r="F24" s="3">
        <v>39600</v>
      </c>
      <c r="G24" s="3">
        <f t="shared" si="3"/>
        <v>-80</v>
      </c>
      <c r="H24" s="16" t="s">
        <v>39</v>
      </c>
      <c r="I24" s="16" t="s">
        <v>46</v>
      </c>
    </row>
    <row r="25" spans="1:9" x14ac:dyDescent="0.2">
      <c r="A25" s="3">
        <f t="shared" si="4"/>
        <v>18</v>
      </c>
      <c r="B25" s="3">
        <f t="shared" si="4"/>
        <v>7</v>
      </c>
      <c r="C25" s="14">
        <v>45792</v>
      </c>
      <c r="D25" s="3" t="s">
        <v>57</v>
      </c>
      <c r="E25" s="3">
        <v>41460</v>
      </c>
      <c r="F25" s="3">
        <v>41240</v>
      </c>
      <c r="G25" s="3">
        <f t="shared" si="3"/>
        <v>-220</v>
      </c>
      <c r="H25" s="16" t="s">
        <v>39</v>
      </c>
      <c r="I25" s="16" t="s">
        <v>46</v>
      </c>
    </row>
    <row r="26" spans="1:9" x14ac:dyDescent="0.2">
      <c r="A26" s="3">
        <f t="shared" ref="A26:B26" si="5">A25+1</f>
        <v>19</v>
      </c>
      <c r="B26" s="3">
        <f t="shared" si="5"/>
        <v>8</v>
      </c>
      <c r="C26" s="14">
        <v>45792</v>
      </c>
      <c r="D26" s="3" t="s">
        <v>61</v>
      </c>
      <c r="E26" s="3">
        <v>40040</v>
      </c>
      <c r="F26" s="3">
        <v>39940</v>
      </c>
      <c r="G26" s="3">
        <f t="shared" si="3"/>
        <v>-100</v>
      </c>
      <c r="H26" s="16" t="s">
        <v>39</v>
      </c>
      <c r="I26" s="16" t="s">
        <v>46</v>
      </c>
    </row>
    <row r="27" spans="1:9" x14ac:dyDescent="0.2">
      <c r="A27" s="3">
        <f t="shared" ref="A27:B27" si="6">A26+1</f>
        <v>20</v>
      </c>
      <c r="B27" s="3">
        <f t="shared" si="6"/>
        <v>9</v>
      </c>
      <c r="C27" s="14">
        <v>45792</v>
      </c>
      <c r="D27" s="3" t="s">
        <v>63</v>
      </c>
      <c r="E27" s="3">
        <v>40800</v>
      </c>
      <c r="F27" s="3">
        <v>40700</v>
      </c>
      <c r="G27" s="3">
        <f t="shared" si="3"/>
        <v>-100</v>
      </c>
      <c r="H27" s="16" t="s">
        <v>39</v>
      </c>
      <c r="I27" s="16" t="s">
        <v>46</v>
      </c>
    </row>
    <row r="28" spans="1:9" x14ac:dyDescent="0.2">
      <c r="A28" s="3">
        <f t="shared" ref="A28:B28" si="7">A27+1</f>
        <v>21</v>
      </c>
      <c r="B28" s="3">
        <f t="shared" si="7"/>
        <v>10</v>
      </c>
      <c r="C28" s="14">
        <v>45792</v>
      </c>
      <c r="D28" s="3" t="s">
        <v>66</v>
      </c>
      <c r="E28" s="3">
        <v>41100</v>
      </c>
      <c r="F28" s="3">
        <v>40920</v>
      </c>
      <c r="G28" s="3">
        <f t="shared" si="3"/>
        <v>-180</v>
      </c>
      <c r="H28" s="16" t="s">
        <v>39</v>
      </c>
      <c r="I28" s="16" t="s">
        <v>46</v>
      </c>
    </row>
    <row r="29" spans="1:9" x14ac:dyDescent="0.2">
      <c r="A29" s="3">
        <f t="shared" ref="A29:B29" si="8">A28+1</f>
        <v>22</v>
      </c>
      <c r="B29" s="3">
        <f t="shared" si="8"/>
        <v>11</v>
      </c>
      <c r="C29" s="14">
        <v>45792</v>
      </c>
      <c r="D29" s="3" t="s">
        <v>67</v>
      </c>
      <c r="E29" s="3">
        <v>44770</v>
      </c>
      <c r="F29" s="3">
        <v>44560</v>
      </c>
      <c r="G29" s="3">
        <f t="shared" si="3"/>
        <v>-210</v>
      </c>
      <c r="H29" s="16" t="s">
        <v>39</v>
      </c>
      <c r="I29" s="16" t="s">
        <v>46</v>
      </c>
    </row>
    <row r="30" spans="1:9" x14ac:dyDescent="0.2">
      <c r="A30" s="3">
        <f t="shared" ref="A30:B30" si="9">A29+1</f>
        <v>23</v>
      </c>
      <c r="B30" s="3">
        <f t="shared" si="9"/>
        <v>12</v>
      </c>
      <c r="C30" s="14">
        <v>45792</v>
      </c>
      <c r="D30" s="3" t="s">
        <v>68</v>
      </c>
      <c r="E30" s="3">
        <v>40860</v>
      </c>
      <c r="F30" s="3">
        <v>40700</v>
      </c>
      <c r="G30" s="3">
        <f t="shared" si="3"/>
        <v>-160</v>
      </c>
      <c r="H30" s="16" t="s">
        <v>39</v>
      </c>
      <c r="I30" s="16" t="s">
        <v>46</v>
      </c>
    </row>
    <row r="31" spans="1:9" x14ac:dyDescent="0.2">
      <c r="A31" s="3">
        <f t="shared" ref="A31:B31" si="10">A30+1</f>
        <v>24</v>
      </c>
      <c r="B31" s="3">
        <f t="shared" si="10"/>
        <v>13</v>
      </c>
      <c r="C31" s="14">
        <v>45792</v>
      </c>
      <c r="D31" s="3" t="s">
        <v>70</v>
      </c>
      <c r="E31" s="3">
        <v>40900</v>
      </c>
      <c r="F31" s="3">
        <v>40760</v>
      </c>
      <c r="G31" s="3">
        <f t="shared" si="3"/>
        <v>-140</v>
      </c>
      <c r="H31" s="16" t="s">
        <v>39</v>
      </c>
      <c r="I31" s="16" t="s">
        <v>46</v>
      </c>
    </row>
    <row r="32" spans="1:9" x14ac:dyDescent="0.2">
      <c r="A32" s="3">
        <f t="shared" ref="A32:B32" si="11">A31+1</f>
        <v>25</v>
      </c>
      <c r="B32" s="3">
        <f t="shared" si="11"/>
        <v>14</v>
      </c>
      <c r="C32" s="14">
        <v>45792</v>
      </c>
      <c r="D32" s="3" t="s">
        <v>71</v>
      </c>
      <c r="E32" s="3">
        <v>45260</v>
      </c>
      <c r="F32" s="3">
        <v>45090</v>
      </c>
      <c r="G32" s="3">
        <f t="shared" si="3"/>
        <v>-170</v>
      </c>
      <c r="H32" s="16" t="s">
        <v>39</v>
      </c>
      <c r="I32" s="16" t="s">
        <v>46</v>
      </c>
    </row>
    <row r="33" spans="1:9" x14ac:dyDescent="0.2">
      <c r="A33" s="3">
        <f t="shared" ref="A33:B33" si="12">A32+1</f>
        <v>26</v>
      </c>
      <c r="B33" s="3">
        <f t="shared" si="12"/>
        <v>15</v>
      </c>
      <c r="C33" s="14">
        <v>45792</v>
      </c>
      <c r="D33" s="3" t="s">
        <v>72</v>
      </c>
      <c r="E33" s="3">
        <v>42000</v>
      </c>
      <c r="F33" s="3">
        <v>41780</v>
      </c>
      <c r="G33" s="3">
        <f t="shared" si="3"/>
        <v>-220</v>
      </c>
      <c r="H33" s="16" t="s">
        <v>39</v>
      </c>
      <c r="I33" s="16" t="s">
        <v>46</v>
      </c>
    </row>
    <row r="34" spans="1:9" x14ac:dyDescent="0.2">
      <c r="A34" s="3">
        <f t="shared" ref="A34:B34" si="13">A33+1</f>
        <v>27</v>
      </c>
      <c r="B34" s="3">
        <f t="shared" si="13"/>
        <v>16</v>
      </c>
      <c r="C34" s="14">
        <v>45792</v>
      </c>
      <c r="D34" s="3" t="s">
        <v>38</v>
      </c>
      <c r="E34" s="3">
        <v>38260</v>
      </c>
      <c r="F34" s="3">
        <v>38140</v>
      </c>
      <c r="G34" s="3">
        <f t="shared" si="3"/>
        <v>-120</v>
      </c>
      <c r="H34" s="16" t="s">
        <v>39</v>
      </c>
      <c r="I34" s="16" t="s">
        <v>40</v>
      </c>
    </row>
    <row r="35" spans="1:9" x14ac:dyDescent="0.2">
      <c r="A35" s="3">
        <f t="shared" ref="A35:B35" si="14">A34+1</f>
        <v>28</v>
      </c>
      <c r="B35" s="3">
        <f t="shared" si="14"/>
        <v>17</v>
      </c>
      <c r="C35" s="14">
        <v>45792</v>
      </c>
      <c r="D35" s="3" t="s">
        <v>53</v>
      </c>
      <c r="E35" s="3">
        <v>39660</v>
      </c>
      <c r="F35" s="3">
        <v>39620</v>
      </c>
      <c r="G35" s="3">
        <f t="shared" si="3"/>
        <v>-40</v>
      </c>
      <c r="H35" s="16" t="s">
        <v>39</v>
      </c>
      <c r="I35" s="16" t="s">
        <v>40</v>
      </c>
    </row>
    <row r="36" spans="1:9" x14ac:dyDescent="0.2">
      <c r="A36" s="30" t="s">
        <v>10</v>
      </c>
      <c r="B36" s="31"/>
      <c r="C36" s="31"/>
      <c r="D36" s="32"/>
      <c r="E36" s="18">
        <f t="shared" ref="E36:G36" si="15">SUM(E19:E35)</f>
        <v>697750</v>
      </c>
      <c r="F36" s="18">
        <f t="shared" si="15"/>
        <v>695530</v>
      </c>
      <c r="G36" s="18">
        <f t="shared" si="15"/>
        <v>-2220</v>
      </c>
      <c r="H36" s="16"/>
      <c r="I36" s="16"/>
    </row>
    <row r="37" spans="1:9" x14ac:dyDescent="0.2">
      <c r="A37" s="3">
        <f t="shared" ref="A37:B37" si="16">A35+1</f>
        <v>29</v>
      </c>
      <c r="B37" s="3">
        <f t="shared" si="16"/>
        <v>18</v>
      </c>
      <c r="C37" s="14">
        <v>45792</v>
      </c>
      <c r="D37" s="3" t="s">
        <v>44</v>
      </c>
      <c r="E37" s="3">
        <v>26000</v>
      </c>
      <c r="F37" s="3">
        <v>25960</v>
      </c>
      <c r="G37" s="3">
        <f t="shared" ref="G37:G47" si="17">F37-E37</f>
        <v>-40</v>
      </c>
      <c r="H37" s="16" t="s">
        <v>21</v>
      </c>
      <c r="I37" s="16" t="s">
        <v>26</v>
      </c>
    </row>
    <row r="38" spans="1:9" x14ac:dyDescent="0.2">
      <c r="A38" s="3">
        <f t="shared" ref="A38:B38" si="18">A37+1</f>
        <v>30</v>
      </c>
      <c r="B38" s="3">
        <f t="shared" si="18"/>
        <v>19</v>
      </c>
      <c r="C38" s="14">
        <v>45792</v>
      </c>
      <c r="D38" s="3" t="s">
        <v>25</v>
      </c>
      <c r="E38" s="3">
        <v>25300</v>
      </c>
      <c r="F38" s="3">
        <v>25260</v>
      </c>
      <c r="G38" s="3">
        <f t="shared" si="17"/>
        <v>-40</v>
      </c>
      <c r="H38" s="16" t="s">
        <v>21</v>
      </c>
      <c r="I38" s="16" t="s">
        <v>26</v>
      </c>
    </row>
    <row r="39" spans="1:9" x14ac:dyDescent="0.2">
      <c r="A39" s="3">
        <f t="shared" ref="A39:B39" si="19">A38+1</f>
        <v>31</v>
      </c>
      <c r="B39" s="3">
        <f t="shared" si="19"/>
        <v>20</v>
      </c>
      <c r="C39" s="14">
        <v>45792</v>
      </c>
      <c r="D39" s="3" t="s">
        <v>44</v>
      </c>
      <c r="E39" s="3">
        <v>25080</v>
      </c>
      <c r="F39" s="3">
        <v>25060</v>
      </c>
      <c r="G39" s="3">
        <f t="shared" si="17"/>
        <v>-20</v>
      </c>
      <c r="H39" s="16" t="s">
        <v>21</v>
      </c>
      <c r="I39" s="16" t="s">
        <v>26</v>
      </c>
    </row>
    <row r="40" spans="1:9" x14ac:dyDescent="0.2">
      <c r="A40" s="3">
        <f t="shared" ref="A40:B40" si="20">A39+1</f>
        <v>32</v>
      </c>
      <c r="B40" s="3">
        <f t="shared" si="20"/>
        <v>21</v>
      </c>
      <c r="C40" s="14">
        <v>45792</v>
      </c>
      <c r="D40" s="3" t="s">
        <v>43</v>
      </c>
      <c r="E40" s="3">
        <v>25520</v>
      </c>
      <c r="F40" s="3">
        <v>25540</v>
      </c>
      <c r="G40" s="3">
        <f t="shared" si="17"/>
        <v>20</v>
      </c>
      <c r="H40" s="16" t="s">
        <v>21</v>
      </c>
      <c r="I40" s="16" t="s">
        <v>22</v>
      </c>
    </row>
    <row r="41" spans="1:9" x14ac:dyDescent="0.2">
      <c r="A41" s="3">
        <f t="shared" ref="A41:B41" si="21">A40+1</f>
        <v>33</v>
      </c>
      <c r="B41" s="3">
        <f t="shared" si="21"/>
        <v>22</v>
      </c>
      <c r="C41" s="14">
        <v>45792</v>
      </c>
      <c r="D41" s="3" t="s">
        <v>24</v>
      </c>
      <c r="E41" s="3">
        <v>25740</v>
      </c>
      <c r="F41" s="3">
        <v>25720</v>
      </c>
      <c r="G41" s="3">
        <f t="shared" si="17"/>
        <v>-20</v>
      </c>
      <c r="H41" s="16" t="s">
        <v>21</v>
      </c>
      <c r="I41" s="16" t="s">
        <v>22</v>
      </c>
    </row>
    <row r="42" spans="1:9" x14ac:dyDescent="0.2">
      <c r="A42" s="3">
        <f t="shared" ref="A42:B42" si="22">A41+1</f>
        <v>34</v>
      </c>
      <c r="B42" s="3">
        <f t="shared" si="22"/>
        <v>23</v>
      </c>
      <c r="C42" s="14">
        <v>45792</v>
      </c>
      <c r="D42" s="3" t="s">
        <v>20</v>
      </c>
      <c r="E42" s="3">
        <v>25300</v>
      </c>
      <c r="F42" s="3">
        <v>25280</v>
      </c>
      <c r="G42" s="3">
        <f t="shared" si="17"/>
        <v>-20</v>
      </c>
      <c r="H42" s="16" t="s">
        <v>21</v>
      </c>
      <c r="I42" s="16" t="s">
        <v>22</v>
      </c>
    </row>
    <row r="43" spans="1:9" x14ac:dyDescent="0.2">
      <c r="A43" s="3">
        <f t="shared" ref="A43:B43" si="23">A42+1</f>
        <v>35</v>
      </c>
      <c r="B43" s="3">
        <f t="shared" si="23"/>
        <v>24</v>
      </c>
      <c r="C43" s="14">
        <v>45792</v>
      </c>
      <c r="D43" s="3" t="s">
        <v>34</v>
      </c>
      <c r="E43" s="3">
        <v>25240</v>
      </c>
      <c r="F43" s="3">
        <v>25280</v>
      </c>
      <c r="G43" s="3">
        <f t="shared" si="17"/>
        <v>40</v>
      </c>
      <c r="H43" s="16" t="s">
        <v>21</v>
      </c>
      <c r="I43" s="16" t="s">
        <v>22</v>
      </c>
    </row>
    <row r="44" spans="1:9" x14ac:dyDescent="0.2">
      <c r="A44" s="3">
        <f t="shared" ref="A44:B44" si="24">A43+1</f>
        <v>36</v>
      </c>
      <c r="B44" s="3">
        <f t="shared" si="24"/>
        <v>25</v>
      </c>
      <c r="C44" s="14">
        <v>45792</v>
      </c>
      <c r="D44" s="3" t="s">
        <v>30</v>
      </c>
      <c r="E44" s="3">
        <v>25320</v>
      </c>
      <c r="F44" s="3">
        <v>25240</v>
      </c>
      <c r="G44" s="3">
        <f t="shared" si="17"/>
        <v>-80</v>
      </c>
      <c r="H44" s="16" t="s">
        <v>21</v>
      </c>
      <c r="I44" s="16" t="s">
        <v>22</v>
      </c>
    </row>
    <row r="45" spans="1:9" x14ac:dyDescent="0.2">
      <c r="A45" s="3">
        <f t="shared" ref="A45:B45" si="25">A44+1</f>
        <v>37</v>
      </c>
      <c r="B45" s="3">
        <f t="shared" si="25"/>
        <v>26</v>
      </c>
      <c r="C45" s="14">
        <v>45792</v>
      </c>
      <c r="D45" s="3" t="s">
        <v>43</v>
      </c>
      <c r="E45" s="3">
        <v>25600</v>
      </c>
      <c r="F45" s="3">
        <v>25580</v>
      </c>
      <c r="G45" s="3">
        <f t="shared" si="17"/>
        <v>-20</v>
      </c>
      <c r="H45" s="16" t="s">
        <v>21</v>
      </c>
      <c r="I45" s="16" t="s">
        <v>22</v>
      </c>
    </row>
    <row r="46" spans="1:9" x14ac:dyDescent="0.2">
      <c r="A46" s="3">
        <f t="shared" ref="A46:B46" si="26">A45+1</f>
        <v>38</v>
      </c>
      <c r="B46" s="3">
        <f t="shared" si="26"/>
        <v>27</v>
      </c>
      <c r="C46" s="14">
        <v>45792</v>
      </c>
      <c r="D46" s="3" t="s">
        <v>23</v>
      </c>
      <c r="E46" s="3">
        <v>25380</v>
      </c>
      <c r="F46" s="3">
        <v>25420</v>
      </c>
      <c r="G46" s="3">
        <f t="shared" si="17"/>
        <v>40</v>
      </c>
      <c r="H46" s="16" t="s">
        <v>21</v>
      </c>
      <c r="I46" s="16" t="s">
        <v>33</v>
      </c>
    </row>
    <row r="47" spans="1:9" x14ac:dyDescent="0.2">
      <c r="A47" s="3">
        <f t="shared" ref="A47:B47" si="27">A46+1</f>
        <v>39</v>
      </c>
      <c r="B47" s="3">
        <f t="shared" si="27"/>
        <v>28</v>
      </c>
      <c r="C47" s="14">
        <v>45792</v>
      </c>
      <c r="D47" s="3" t="s">
        <v>32</v>
      </c>
      <c r="E47" s="3">
        <v>25620</v>
      </c>
      <c r="F47" s="3">
        <v>25600</v>
      </c>
      <c r="G47" s="3">
        <f t="shared" si="17"/>
        <v>-20</v>
      </c>
      <c r="H47" s="16" t="s">
        <v>21</v>
      </c>
      <c r="I47" s="16" t="s">
        <v>33</v>
      </c>
    </row>
    <row r="48" spans="1:9" x14ac:dyDescent="0.2">
      <c r="A48" s="30" t="s">
        <v>10</v>
      </c>
      <c r="B48" s="31"/>
      <c r="C48" s="31"/>
      <c r="D48" s="32"/>
      <c r="E48" s="18">
        <f t="shared" ref="E48:G48" si="28">SUM(E37:E47)</f>
        <v>280100</v>
      </c>
      <c r="F48" s="18">
        <f t="shared" si="28"/>
        <v>279940</v>
      </c>
      <c r="G48" s="18">
        <f t="shared" si="28"/>
        <v>-160</v>
      </c>
      <c r="H48" s="16"/>
      <c r="I48" s="16"/>
    </row>
    <row r="49" spans="1:9" x14ac:dyDescent="0.2">
      <c r="A49" s="3">
        <f t="shared" ref="A49:B49" si="29">A47+1</f>
        <v>40</v>
      </c>
      <c r="B49" s="3">
        <f t="shared" si="29"/>
        <v>29</v>
      </c>
      <c r="C49" s="14">
        <v>45792</v>
      </c>
      <c r="D49" s="3" t="s">
        <v>73</v>
      </c>
      <c r="E49" s="3">
        <v>25420</v>
      </c>
      <c r="F49" s="3">
        <v>25420</v>
      </c>
      <c r="G49" s="3">
        <f t="shared" ref="G49:G58" si="30">F49-E49</f>
        <v>0</v>
      </c>
      <c r="H49" s="16" t="s">
        <v>74</v>
      </c>
      <c r="I49" s="16" t="s">
        <v>75</v>
      </c>
    </row>
    <row r="50" spans="1:9" x14ac:dyDescent="0.2">
      <c r="A50" s="3">
        <f t="shared" ref="A50:B50" si="31">A49+1</f>
        <v>41</v>
      </c>
      <c r="B50" s="3">
        <f t="shared" si="31"/>
        <v>30</v>
      </c>
      <c r="C50" s="14">
        <v>45792</v>
      </c>
      <c r="D50" s="3" t="s">
        <v>76</v>
      </c>
      <c r="E50" s="3">
        <v>26760</v>
      </c>
      <c r="F50" s="3">
        <v>26720</v>
      </c>
      <c r="G50" s="3">
        <f t="shared" si="30"/>
        <v>-40</v>
      </c>
      <c r="H50" s="16" t="s">
        <v>74</v>
      </c>
      <c r="I50" s="16" t="s">
        <v>75</v>
      </c>
    </row>
    <row r="51" spans="1:9" x14ac:dyDescent="0.2">
      <c r="A51" s="3">
        <f t="shared" ref="A51:B51" si="32">A50+1</f>
        <v>42</v>
      </c>
      <c r="B51" s="3">
        <f t="shared" si="32"/>
        <v>31</v>
      </c>
      <c r="C51" s="14">
        <v>45792</v>
      </c>
      <c r="D51" s="3" t="s">
        <v>77</v>
      </c>
      <c r="E51" s="3">
        <v>25320</v>
      </c>
      <c r="F51" s="3">
        <v>25320</v>
      </c>
      <c r="G51" s="3">
        <f t="shared" si="30"/>
        <v>0</v>
      </c>
      <c r="H51" s="16" t="s">
        <v>74</v>
      </c>
      <c r="I51" s="16" t="s">
        <v>75</v>
      </c>
    </row>
    <row r="52" spans="1:9" x14ac:dyDescent="0.2">
      <c r="A52" s="3">
        <f t="shared" ref="A52:B52" si="33">A51+1</f>
        <v>43</v>
      </c>
      <c r="B52" s="3">
        <f t="shared" si="33"/>
        <v>32</v>
      </c>
      <c r="C52" s="14">
        <v>45792</v>
      </c>
      <c r="D52" s="3" t="s">
        <v>78</v>
      </c>
      <c r="E52" s="3">
        <v>25720</v>
      </c>
      <c r="F52" s="3">
        <v>25720</v>
      </c>
      <c r="G52" s="3">
        <f t="shared" si="30"/>
        <v>0</v>
      </c>
      <c r="H52" s="16" t="s">
        <v>74</v>
      </c>
      <c r="I52" s="16" t="s">
        <v>75</v>
      </c>
    </row>
    <row r="53" spans="1:9" x14ac:dyDescent="0.2">
      <c r="A53" s="3">
        <f t="shared" ref="A53:B53" si="34">A52+1</f>
        <v>44</v>
      </c>
      <c r="B53" s="3">
        <f t="shared" si="34"/>
        <v>33</v>
      </c>
      <c r="C53" s="14">
        <v>45792</v>
      </c>
      <c r="D53" s="3" t="s">
        <v>79</v>
      </c>
      <c r="E53" s="3">
        <v>26140</v>
      </c>
      <c r="F53" s="3">
        <v>26120</v>
      </c>
      <c r="G53" s="3">
        <f t="shared" si="30"/>
        <v>-20</v>
      </c>
      <c r="H53" s="16" t="s">
        <v>74</v>
      </c>
      <c r="I53" s="16" t="s">
        <v>75</v>
      </c>
    </row>
    <row r="54" spans="1:9" x14ac:dyDescent="0.2">
      <c r="A54" s="3">
        <f t="shared" ref="A54:B54" si="35">A53+1</f>
        <v>45</v>
      </c>
      <c r="B54" s="3">
        <f t="shared" si="35"/>
        <v>34</v>
      </c>
      <c r="C54" s="14">
        <v>45792</v>
      </c>
      <c r="D54" s="3" t="s">
        <v>80</v>
      </c>
      <c r="E54" s="3">
        <v>25580</v>
      </c>
      <c r="F54" s="3">
        <v>25560</v>
      </c>
      <c r="G54" s="3">
        <f t="shared" si="30"/>
        <v>-20</v>
      </c>
      <c r="H54" s="16" t="s">
        <v>74</v>
      </c>
      <c r="I54" s="16" t="s">
        <v>75</v>
      </c>
    </row>
    <row r="55" spans="1:9" x14ac:dyDescent="0.2">
      <c r="A55" s="3">
        <f t="shared" ref="A55:B55" si="36">A54+1</f>
        <v>46</v>
      </c>
      <c r="B55" s="3">
        <f t="shared" si="36"/>
        <v>35</v>
      </c>
      <c r="C55" s="14">
        <v>45792</v>
      </c>
      <c r="D55" s="3" t="s">
        <v>81</v>
      </c>
      <c r="E55" s="3">
        <v>25960</v>
      </c>
      <c r="F55" s="3">
        <v>25940</v>
      </c>
      <c r="G55" s="3">
        <f t="shared" si="30"/>
        <v>-20</v>
      </c>
      <c r="H55" s="16" t="s">
        <v>74</v>
      </c>
      <c r="I55" s="16" t="s">
        <v>75</v>
      </c>
    </row>
    <row r="56" spans="1:9" x14ac:dyDescent="0.2">
      <c r="A56" s="3">
        <f t="shared" ref="A56:B56" si="37">A55+1</f>
        <v>47</v>
      </c>
      <c r="B56" s="3">
        <f t="shared" si="37"/>
        <v>36</v>
      </c>
      <c r="C56" s="14">
        <v>45792</v>
      </c>
      <c r="D56" s="3" t="s">
        <v>84</v>
      </c>
      <c r="E56" s="3">
        <v>25880</v>
      </c>
      <c r="F56" s="3">
        <v>25880</v>
      </c>
      <c r="G56" s="3">
        <f t="shared" si="30"/>
        <v>0</v>
      </c>
      <c r="H56" s="16" t="s">
        <v>74</v>
      </c>
      <c r="I56" s="16" t="s">
        <v>75</v>
      </c>
    </row>
    <row r="57" spans="1:9" x14ac:dyDescent="0.2">
      <c r="A57" s="3">
        <f t="shared" ref="A57:B57" si="38">A56+1</f>
        <v>48</v>
      </c>
      <c r="B57" s="3">
        <f t="shared" si="38"/>
        <v>37</v>
      </c>
      <c r="C57" s="14">
        <v>45792</v>
      </c>
      <c r="D57" s="3" t="s">
        <v>85</v>
      </c>
      <c r="E57" s="3">
        <v>25700</v>
      </c>
      <c r="F57" s="3">
        <v>25680</v>
      </c>
      <c r="G57" s="3">
        <f t="shared" si="30"/>
        <v>-20</v>
      </c>
      <c r="H57" s="16" t="s">
        <v>74</v>
      </c>
      <c r="I57" s="16" t="s">
        <v>75</v>
      </c>
    </row>
    <row r="58" spans="1:9" x14ac:dyDescent="0.2">
      <c r="A58" s="3">
        <f t="shared" ref="A58:B58" si="39">A57+1</f>
        <v>49</v>
      </c>
      <c r="B58" s="3">
        <f t="shared" si="39"/>
        <v>38</v>
      </c>
      <c r="C58" s="14">
        <v>45792</v>
      </c>
      <c r="D58" s="3" t="s">
        <v>86</v>
      </c>
      <c r="E58" s="3">
        <v>25880</v>
      </c>
      <c r="F58" s="3">
        <v>25880</v>
      </c>
      <c r="G58" s="3">
        <f t="shared" si="30"/>
        <v>0</v>
      </c>
      <c r="H58" s="16" t="s">
        <v>74</v>
      </c>
      <c r="I58" s="16" t="s">
        <v>75</v>
      </c>
    </row>
    <row r="59" spans="1:9" x14ac:dyDescent="0.2">
      <c r="A59" s="30" t="s">
        <v>10</v>
      </c>
      <c r="B59" s="31"/>
      <c r="C59" s="31"/>
      <c r="D59" s="32"/>
      <c r="E59" s="18">
        <f t="shared" ref="E59:G59" si="40">SUM(E49:E58)</f>
        <v>258360</v>
      </c>
      <c r="F59" s="18">
        <f t="shared" si="40"/>
        <v>258240</v>
      </c>
      <c r="G59" s="18">
        <f t="shared" si="40"/>
        <v>-120</v>
      </c>
      <c r="H59" s="16"/>
      <c r="I59" s="16"/>
    </row>
    <row r="60" spans="1:9" x14ac:dyDescent="0.2">
      <c r="A60" s="3">
        <f t="shared" ref="A60:B60" si="41">A58+1</f>
        <v>50</v>
      </c>
      <c r="B60" s="3">
        <f t="shared" si="41"/>
        <v>39</v>
      </c>
      <c r="C60" s="14">
        <v>45792</v>
      </c>
      <c r="D60" s="3" t="s">
        <v>48</v>
      </c>
      <c r="E60" s="3">
        <v>22040</v>
      </c>
      <c r="F60" s="3">
        <v>22040</v>
      </c>
      <c r="G60" s="3">
        <f>F60-E60</f>
        <v>0</v>
      </c>
      <c r="H60" s="16" t="s">
        <v>18</v>
      </c>
      <c r="I60" s="16" t="s">
        <v>82</v>
      </c>
    </row>
    <row r="61" spans="1:9" x14ac:dyDescent="0.2">
      <c r="A61" s="30" t="s">
        <v>10</v>
      </c>
      <c r="B61" s="31"/>
      <c r="C61" s="31"/>
      <c r="D61" s="32"/>
      <c r="E61" s="18">
        <f t="shared" ref="E61:G61" si="42">SUM(E60)</f>
        <v>22040</v>
      </c>
      <c r="F61" s="18">
        <f t="shared" si="42"/>
        <v>22040</v>
      </c>
      <c r="G61" s="18">
        <f t="shared" si="42"/>
        <v>0</v>
      </c>
      <c r="H61" s="16"/>
      <c r="I61" s="16"/>
    </row>
    <row r="62" spans="1:9" x14ac:dyDescent="0.2">
      <c r="A62" s="3">
        <f t="shared" ref="A62:B62" si="43">A60+1</f>
        <v>51</v>
      </c>
      <c r="B62" s="3">
        <f t="shared" si="43"/>
        <v>40</v>
      </c>
      <c r="C62" s="14">
        <v>45792</v>
      </c>
      <c r="D62" s="3" t="s">
        <v>41</v>
      </c>
      <c r="E62" s="3">
        <v>34280</v>
      </c>
      <c r="F62" s="3">
        <v>34340</v>
      </c>
      <c r="G62" s="3">
        <f t="shared" ref="G62:G74" si="44">F62-E62</f>
        <v>60</v>
      </c>
      <c r="H62" s="16" t="s">
        <v>14</v>
      </c>
      <c r="I62" s="16" t="s">
        <v>15</v>
      </c>
    </row>
    <row r="63" spans="1:9" x14ac:dyDescent="0.2">
      <c r="A63" s="3">
        <f t="shared" ref="A63:B63" si="45">A62+1</f>
        <v>52</v>
      </c>
      <c r="B63" s="3">
        <f t="shared" si="45"/>
        <v>41</v>
      </c>
      <c r="C63" s="14">
        <v>45792</v>
      </c>
      <c r="D63" s="3" t="s">
        <v>42</v>
      </c>
      <c r="E63" s="3">
        <v>35120</v>
      </c>
      <c r="F63" s="3">
        <v>35100</v>
      </c>
      <c r="G63" s="3">
        <f t="shared" si="44"/>
        <v>-20</v>
      </c>
      <c r="H63" s="16" t="s">
        <v>14</v>
      </c>
      <c r="I63" s="16" t="s">
        <v>15</v>
      </c>
    </row>
    <row r="64" spans="1:9" x14ac:dyDescent="0.2">
      <c r="A64" s="3">
        <f t="shared" ref="A64:B64" si="46">A63+1</f>
        <v>53</v>
      </c>
      <c r="B64" s="3">
        <f t="shared" si="46"/>
        <v>42</v>
      </c>
      <c r="C64" s="14">
        <v>45792</v>
      </c>
      <c r="D64" s="3" t="s">
        <v>54</v>
      </c>
      <c r="E64" s="3">
        <v>25260</v>
      </c>
      <c r="F64" s="3">
        <v>25260</v>
      </c>
      <c r="G64" s="3">
        <f t="shared" si="44"/>
        <v>0</v>
      </c>
      <c r="H64" s="16" t="s">
        <v>14</v>
      </c>
      <c r="I64" s="16" t="s">
        <v>15</v>
      </c>
    </row>
    <row r="65" spans="1:9" x14ac:dyDescent="0.2">
      <c r="A65" s="3">
        <f t="shared" ref="A65:B65" si="47">A64+1</f>
        <v>54</v>
      </c>
      <c r="B65" s="3">
        <f t="shared" si="47"/>
        <v>43</v>
      </c>
      <c r="C65" s="14">
        <v>45792</v>
      </c>
      <c r="D65" s="3" t="s">
        <v>58</v>
      </c>
      <c r="E65" s="3">
        <v>27340</v>
      </c>
      <c r="F65" s="3">
        <v>27400</v>
      </c>
      <c r="G65" s="3">
        <f t="shared" si="44"/>
        <v>60</v>
      </c>
      <c r="H65" s="16" t="s">
        <v>14</v>
      </c>
      <c r="I65" s="16" t="s">
        <v>15</v>
      </c>
    </row>
    <row r="66" spans="1:9" x14ac:dyDescent="0.2">
      <c r="A66" s="3">
        <f t="shared" ref="A66:B66" si="48">A65+1</f>
        <v>55</v>
      </c>
      <c r="B66" s="3">
        <f t="shared" si="48"/>
        <v>44</v>
      </c>
      <c r="C66" s="14">
        <v>45792</v>
      </c>
      <c r="D66" s="3" t="s">
        <v>13</v>
      </c>
      <c r="E66" s="3">
        <v>28480</v>
      </c>
      <c r="F66" s="3">
        <v>28500</v>
      </c>
      <c r="G66" s="3">
        <f t="shared" si="44"/>
        <v>20</v>
      </c>
      <c r="H66" s="16" t="s">
        <v>14</v>
      </c>
      <c r="I66" s="16" t="s">
        <v>15</v>
      </c>
    </row>
    <row r="67" spans="1:9" x14ac:dyDescent="0.2">
      <c r="A67" s="3">
        <f t="shared" ref="A67:B67" si="49">A66+1</f>
        <v>56</v>
      </c>
      <c r="B67" s="3">
        <f t="shared" si="49"/>
        <v>45</v>
      </c>
      <c r="C67" s="14">
        <v>45792</v>
      </c>
      <c r="D67" s="3" t="s">
        <v>59</v>
      </c>
      <c r="E67" s="3">
        <v>24180</v>
      </c>
      <c r="F67" s="3">
        <v>24200</v>
      </c>
      <c r="G67" s="3">
        <f t="shared" si="44"/>
        <v>20</v>
      </c>
      <c r="H67" s="16" t="s">
        <v>14</v>
      </c>
      <c r="I67" s="16" t="s">
        <v>15</v>
      </c>
    </row>
    <row r="68" spans="1:9" x14ac:dyDescent="0.2">
      <c r="A68" s="3">
        <f t="shared" ref="A68:B68" si="50">A67+1</f>
        <v>57</v>
      </c>
      <c r="B68" s="3">
        <f t="shared" si="50"/>
        <v>46</v>
      </c>
      <c r="C68" s="14">
        <v>45792</v>
      </c>
      <c r="D68" s="3" t="s">
        <v>60</v>
      </c>
      <c r="E68" s="3">
        <v>24920</v>
      </c>
      <c r="F68" s="3">
        <v>24900</v>
      </c>
      <c r="G68" s="3">
        <f t="shared" si="44"/>
        <v>-20</v>
      </c>
      <c r="H68" s="16" t="s">
        <v>14</v>
      </c>
      <c r="I68" s="16" t="s">
        <v>15</v>
      </c>
    </row>
    <row r="69" spans="1:9" x14ac:dyDescent="0.2">
      <c r="A69" s="3">
        <f t="shared" ref="A69:B69" si="51">A68+1</f>
        <v>58</v>
      </c>
      <c r="B69" s="3">
        <f t="shared" si="51"/>
        <v>47</v>
      </c>
      <c r="C69" s="14">
        <v>45792</v>
      </c>
      <c r="D69" s="3" t="s">
        <v>64</v>
      </c>
      <c r="E69" s="3">
        <v>27280</v>
      </c>
      <c r="F69" s="3">
        <v>27260</v>
      </c>
      <c r="G69" s="3">
        <f t="shared" si="44"/>
        <v>-20</v>
      </c>
      <c r="H69" s="16" t="s">
        <v>14</v>
      </c>
      <c r="I69" s="16" t="s">
        <v>15</v>
      </c>
    </row>
    <row r="70" spans="1:9" x14ac:dyDescent="0.2">
      <c r="A70" s="3">
        <f t="shared" ref="A70:B70" si="52">A69+1</f>
        <v>59</v>
      </c>
      <c r="B70" s="3">
        <f t="shared" si="52"/>
        <v>48</v>
      </c>
      <c r="C70" s="14">
        <v>45792</v>
      </c>
      <c r="D70" s="3" t="s">
        <v>65</v>
      </c>
      <c r="E70" s="3">
        <v>27480</v>
      </c>
      <c r="F70" s="3">
        <v>27500</v>
      </c>
      <c r="G70" s="3">
        <f t="shared" si="44"/>
        <v>20</v>
      </c>
      <c r="H70" s="16" t="s">
        <v>14</v>
      </c>
      <c r="I70" s="16" t="s">
        <v>15</v>
      </c>
    </row>
    <row r="71" spans="1:9" x14ac:dyDescent="0.2">
      <c r="A71" s="3">
        <f t="shared" ref="A71:B71" si="53">A70+1</f>
        <v>60</v>
      </c>
      <c r="B71" s="3">
        <f t="shared" si="53"/>
        <v>49</v>
      </c>
      <c r="C71" s="14">
        <v>45792</v>
      </c>
      <c r="D71" s="3" t="s">
        <v>69</v>
      </c>
      <c r="E71" s="3">
        <v>26620</v>
      </c>
      <c r="F71" s="3">
        <v>26660</v>
      </c>
      <c r="G71" s="3">
        <f t="shared" si="44"/>
        <v>40</v>
      </c>
      <c r="H71" s="16" t="s">
        <v>14</v>
      </c>
      <c r="I71" s="16" t="s">
        <v>15</v>
      </c>
    </row>
    <row r="72" spans="1:9" x14ac:dyDescent="0.2">
      <c r="A72" s="3">
        <f t="shared" ref="A72:B72" si="54">A71+1</f>
        <v>61</v>
      </c>
      <c r="B72" s="3">
        <f t="shared" si="54"/>
        <v>50</v>
      </c>
      <c r="C72" s="14">
        <v>45792</v>
      </c>
      <c r="D72" s="3" t="s">
        <v>41</v>
      </c>
      <c r="E72" s="3">
        <v>31400</v>
      </c>
      <c r="F72" s="3">
        <v>31380</v>
      </c>
      <c r="G72" s="3">
        <f t="shared" si="44"/>
        <v>-20</v>
      </c>
      <c r="H72" s="16" t="s">
        <v>14</v>
      </c>
      <c r="I72" s="16" t="s">
        <v>15</v>
      </c>
    </row>
    <row r="73" spans="1:9" x14ac:dyDescent="0.2">
      <c r="A73" s="3">
        <f t="shared" ref="A73:B73" si="55">A72+1</f>
        <v>62</v>
      </c>
      <c r="B73" s="3">
        <f t="shared" si="55"/>
        <v>51</v>
      </c>
      <c r="C73" s="14">
        <v>45792</v>
      </c>
      <c r="D73" s="3" t="s">
        <v>42</v>
      </c>
      <c r="E73" s="3">
        <v>33460</v>
      </c>
      <c r="F73" s="3">
        <v>33400</v>
      </c>
      <c r="G73" s="3">
        <f t="shared" si="44"/>
        <v>-60</v>
      </c>
      <c r="H73" s="16" t="s">
        <v>14</v>
      </c>
      <c r="I73" s="16" t="s">
        <v>15</v>
      </c>
    </row>
    <row r="74" spans="1:9" x14ac:dyDescent="0.2">
      <c r="A74" s="3">
        <f t="shared" ref="A74:B74" si="56">A73+1</f>
        <v>63</v>
      </c>
      <c r="B74" s="3">
        <f t="shared" si="56"/>
        <v>52</v>
      </c>
      <c r="C74" s="14">
        <v>45792</v>
      </c>
      <c r="D74" s="3" t="s">
        <v>83</v>
      </c>
      <c r="E74" s="3">
        <v>36660</v>
      </c>
      <c r="F74" s="3">
        <v>36620</v>
      </c>
      <c r="G74" s="3">
        <f t="shared" si="44"/>
        <v>-40</v>
      </c>
      <c r="H74" s="16" t="s">
        <v>14</v>
      </c>
      <c r="I74" s="16" t="s">
        <v>15</v>
      </c>
    </row>
    <row r="75" spans="1:9" x14ac:dyDescent="0.2">
      <c r="A75" s="30" t="s">
        <v>10</v>
      </c>
      <c r="B75" s="31"/>
      <c r="C75" s="31"/>
      <c r="D75" s="32"/>
      <c r="E75" s="18">
        <f t="shared" ref="E75:G75" si="57">SUM(E62:E74)</f>
        <v>382480</v>
      </c>
      <c r="F75" s="18">
        <f t="shared" si="57"/>
        <v>382520</v>
      </c>
      <c r="G75" s="18">
        <f t="shared" si="57"/>
        <v>40</v>
      </c>
      <c r="H75" s="16"/>
      <c r="I75" s="16"/>
    </row>
    <row r="76" spans="1:9" x14ac:dyDescent="0.2">
      <c r="A76" s="3">
        <f t="shared" ref="A76:B76" si="58">A74+1</f>
        <v>64</v>
      </c>
      <c r="B76" s="3">
        <f t="shared" si="58"/>
        <v>53</v>
      </c>
      <c r="C76" s="14">
        <v>45792</v>
      </c>
      <c r="D76" s="3" t="s">
        <v>47</v>
      </c>
      <c r="E76" s="3">
        <v>25760</v>
      </c>
      <c r="F76" s="3">
        <v>25660</v>
      </c>
      <c r="G76" s="3">
        <f t="shared" ref="G76:G94" si="59">F76-E76</f>
        <v>-100</v>
      </c>
      <c r="H76" s="16" t="s">
        <v>28</v>
      </c>
      <c r="I76" s="16" t="s">
        <v>29</v>
      </c>
    </row>
    <row r="77" spans="1:9" x14ac:dyDescent="0.2">
      <c r="A77" s="3">
        <f t="shared" ref="A77:B77" si="60">A76+1</f>
        <v>65</v>
      </c>
      <c r="B77" s="3">
        <f t="shared" si="60"/>
        <v>54</v>
      </c>
      <c r="C77" s="14">
        <v>45792</v>
      </c>
      <c r="D77" s="3" t="s">
        <v>48</v>
      </c>
      <c r="E77" s="3">
        <v>27320</v>
      </c>
      <c r="F77" s="3">
        <v>27260</v>
      </c>
      <c r="G77" s="3">
        <f t="shared" si="59"/>
        <v>-60</v>
      </c>
      <c r="H77" s="16" t="s">
        <v>28</v>
      </c>
      <c r="I77" s="16" t="s">
        <v>29</v>
      </c>
    </row>
    <row r="78" spans="1:9" x14ac:dyDescent="0.2">
      <c r="A78" s="3">
        <f t="shared" ref="A78:B78" si="61">A77+1</f>
        <v>66</v>
      </c>
      <c r="B78" s="3">
        <f t="shared" si="61"/>
        <v>55</v>
      </c>
      <c r="C78" s="14">
        <v>45792</v>
      </c>
      <c r="D78" s="3" t="s">
        <v>49</v>
      </c>
      <c r="E78" s="3">
        <v>25860</v>
      </c>
      <c r="F78" s="3">
        <v>25780</v>
      </c>
      <c r="G78" s="3">
        <f t="shared" si="59"/>
        <v>-80</v>
      </c>
      <c r="H78" s="16" t="s">
        <v>28</v>
      </c>
      <c r="I78" s="16" t="s">
        <v>29</v>
      </c>
    </row>
    <row r="79" spans="1:9" x14ac:dyDescent="0.2">
      <c r="A79" s="3">
        <f t="shared" ref="A79:B79" si="62">A78+1</f>
        <v>67</v>
      </c>
      <c r="B79" s="3">
        <f t="shared" si="62"/>
        <v>56</v>
      </c>
      <c r="C79" s="14">
        <v>45792</v>
      </c>
      <c r="D79" s="3" t="s">
        <v>36</v>
      </c>
      <c r="E79" s="3">
        <v>27280</v>
      </c>
      <c r="F79" s="3">
        <v>27260</v>
      </c>
      <c r="G79" s="3">
        <f t="shared" si="59"/>
        <v>-20</v>
      </c>
      <c r="H79" s="16" t="s">
        <v>28</v>
      </c>
      <c r="I79" s="16" t="s">
        <v>29</v>
      </c>
    </row>
    <row r="80" spans="1:9" x14ac:dyDescent="0.2">
      <c r="A80" s="3">
        <f t="shared" ref="A80:B80" si="63">A79+1</f>
        <v>68</v>
      </c>
      <c r="B80" s="3">
        <f t="shared" si="63"/>
        <v>57</v>
      </c>
      <c r="C80" s="14">
        <v>45792</v>
      </c>
      <c r="D80" s="3" t="s">
        <v>62</v>
      </c>
      <c r="E80" s="3">
        <v>26920</v>
      </c>
      <c r="F80" s="3">
        <v>26940</v>
      </c>
      <c r="G80" s="3">
        <f t="shared" si="59"/>
        <v>20</v>
      </c>
      <c r="H80" s="16" t="s">
        <v>28</v>
      </c>
      <c r="I80" s="16" t="s">
        <v>29</v>
      </c>
    </row>
    <row r="81" spans="1:9" x14ac:dyDescent="0.2">
      <c r="A81" s="3">
        <f t="shared" ref="A81:B81" si="64">A80+1</f>
        <v>69</v>
      </c>
      <c r="B81" s="3">
        <f t="shared" si="64"/>
        <v>58</v>
      </c>
      <c r="C81" s="14">
        <v>45792</v>
      </c>
      <c r="D81" s="3" t="s">
        <v>47</v>
      </c>
      <c r="E81" s="3">
        <v>26080</v>
      </c>
      <c r="F81" s="3">
        <v>26020</v>
      </c>
      <c r="G81" s="3">
        <f t="shared" si="59"/>
        <v>-60</v>
      </c>
      <c r="H81" s="16" t="s">
        <v>28</v>
      </c>
      <c r="I81" s="16" t="s">
        <v>29</v>
      </c>
    </row>
    <row r="82" spans="1:9" x14ac:dyDescent="0.2">
      <c r="A82" s="3">
        <f t="shared" ref="A82:B82" si="65">A81+1</f>
        <v>70</v>
      </c>
      <c r="B82" s="3">
        <f t="shared" si="65"/>
        <v>59</v>
      </c>
      <c r="C82" s="14">
        <v>45792</v>
      </c>
      <c r="D82" s="3" t="s">
        <v>49</v>
      </c>
      <c r="E82" s="3">
        <v>26860</v>
      </c>
      <c r="F82" s="3">
        <v>26840</v>
      </c>
      <c r="G82" s="3">
        <f t="shared" si="59"/>
        <v>-20</v>
      </c>
      <c r="H82" s="16" t="s">
        <v>28</v>
      </c>
      <c r="I82" s="16" t="s">
        <v>29</v>
      </c>
    </row>
    <row r="83" spans="1:9" x14ac:dyDescent="0.2">
      <c r="A83" s="3">
        <f t="shared" ref="A83:B83" si="66">A82+1</f>
        <v>71</v>
      </c>
      <c r="B83" s="3">
        <f t="shared" si="66"/>
        <v>60</v>
      </c>
      <c r="C83" s="14">
        <v>45792</v>
      </c>
      <c r="D83" s="3" t="s">
        <v>36</v>
      </c>
      <c r="E83" s="3">
        <v>26200</v>
      </c>
      <c r="F83" s="3">
        <v>26140</v>
      </c>
      <c r="G83" s="3">
        <f t="shared" si="59"/>
        <v>-60</v>
      </c>
      <c r="H83" s="16" t="s">
        <v>28</v>
      </c>
      <c r="I83" s="16" t="s">
        <v>29</v>
      </c>
    </row>
    <row r="84" spans="1:9" x14ac:dyDescent="0.2">
      <c r="A84" s="3">
        <f t="shared" ref="A84:B84" si="67">A83+1</f>
        <v>72</v>
      </c>
      <c r="B84" s="3">
        <f t="shared" si="67"/>
        <v>61</v>
      </c>
      <c r="C84" s="14">
        <v>45792</v>
      </c>
      <c r="D84" s="3" t="s">
        <v>48</v>
      </c>
      <c r="E84" s="3">
        <v>26340</v>
      </c>
      <c r="F84" s="3">
        <v>26320</v>
      </c>
      <c r="G84" s="3">
        <f t="shared" si="59"/>
        <v>-20</v>
      </c>
      <c r="H84" s="16" t="s">
        <v>28</v>
      </c>
      <c r="I84" s="16" t="s">
        <v>29</v>
      </c>
    </row>
    <row r="85" spans="1:9" x14ac:dyDescent="0.2">
      <c r="A85" s="3">
        <f t="shared" ref="A85:B85" si="68">A84+1</f>
        <v>73</v>
      </c>
      <c r="B85" s="3">
        <f t="shared" si="68"/>
        <v>62</v>
      </c>
      <c r="C85" s="14">
        <v>45792</v>
      </c>
      <c r="D85" s="3" t="s">
        <v>27</v>
      </c>
      <c r="E85" s="3">
        <v>26360</v>
      </c>
      <c r="F85" s="3">
        <v>26260</v>
      </c>
      <c r="G85" s="3">
        <f t="shared" si="59"/>
        <v>-100</v>
      </c>
      <c r="H85" s="16" t="s">
        <v>28</v>
      </c>
      <c r="I85" s="16" t="s">
        <v>29</v>
      </c>
    </row>
    <row r="86" spans="1:9" x14ac:dyDescent="0.2">
      <c r="A86" s="3">
        <f t="shared" ref="A86:B86" si="69">A85+1</f>
        <v>74</v>
      </c>
      <c r="B86" s="3">
        <f t="shared" si="69"/>
        <v>63</v>
      </c>
      <c r="C86" s="14">
        <v>45792</v>
      </c>
      <c r="D86" s="3" t="s">
        <v>62</v>
      </c>
      <c r="E86" s="3">
        <v>26640</v>
      </c>
      <c r="F86" s="3">
        <v>26540</v>
      </c>
      <c r="G86" s="3">
        <f t="shared" si="59"/>
        <v>-100</v>
      </c>
      <c r="H86" s="16" t="s">
        <v>28</v>
      </c>
      <c r="I86" s="16" t="s">
        <v>29</v>
      </c>
    </row>
    <row r="87" spans="1:9" x14ac:dyDescent="0.2">
      <c r="A87" s="3">
        <f t="shared" ref="A87:B87" si="70">A86+1</f>
        <v>75</v>
      </c>
      <c r="B87" s="3">
        <f t="shared" si="70"/>
        <v>64</v>
      </c>
      <c r="C87" s="14">
        <v>45792</v>
      </c>
      <c r="D87" s="3" t="s">
        <v>49</v>
      </c>
      <c r="E87" s="3">
        <v>26620</v>
      </c>
      <c r="F87" s="3">
        <v>26540</v>
      </c>
      <c r="G87" s="3">
        <f t="shared" si="59"/>
        <v>-80</v>
      </c>
      <c r="H87" s="16" t="s">
        <v>28</v>
      </c>
      <c r="I87" s="16" t="s">
        <v>29</v>
      </c>
    </row>
    <row r="88" spans="1:9" x14ac:dyDescent="0.2">
      <c r="A88" s="3">
        <f t="shared" ref="A88:B88" si="71">A87+1</f>
        <v>76</v>
      </c>
      <c r="B88" s="3">
        <f t="shared" si="71"/>
        <v>65</v>
      </c>
      <c r="C88" s="14">
        <v>45792</v>
      </c>
      <c r="D88" s="3" t="s">
        <v>48</v>
      </c>
      <c r="E88" s="3">
        <v>26580</v>
      </c>
      <c r="F88" s="3">
        <v>26540</v>
      </c>
      <c r="G88" s="3">
        <f t="shared" si="59"/>
        <v>-40</v>
      </c>
      <c r="H88" s="16" t="s">
        <v>28</v>
      </c>
      <c r="I88" s="16" t="s">
        <v>29</v>
      </c>
    </row>
    <row r="89" spans="1:9" x14ac:dyDescent="0.2">
      <c r="A89" s="3">
        <f t="shared" ref="A89:B89" si="72">A88+1</f>
        <v>77</v>
      </c>
      <c r="B89" s="3">
        <f t="shared" si="72"/>
        <v>66</v>
      </c>
      <c r="C89" s="14">
        <v>45792</v>
      </c>
      <c r="D89" s="3" t="s">
        <v>47</v>
      </c>
      <c r="E89" s="3">
        <v>26860</v>
      </c>
      <c r="F89" s="3">
        <v>26820</v>
      </c>
      <c r="G89" s="3">
        <f t="shared" si="59"/>
        <v>-40</v>
      </c>
      <c r="H89" s="16" t="s">
        <v>28</v>
      </c>
      <c r="I89" s="16" t="s">
        <v>29</v>
      </c>
    </row>
    <row r="90" spans="1:9" x14ac:dyDescent="0.2">
      <c r="A90" s="3">
        <f t="shared" ref="A90:B90" si="73">A89+1</f>
        <v>78</v>
      </c>
      <c r="B90" s="3">
        <f t="shared" si="73"/>
        <v>67</v>
      </c>
      <c r="C90" s="14">
        <v>45792</v>
      </c>
      <c r="D90" s="3" t="s">
        <v>36</v>
      </c>
      <c r="E90" s="3">
        <v>27720</v>
      </c>
      <c r="F90" s="3">
        <v>27680</v>
      </c>
      <c r="G90" s="3">
        <f t="shared" si="59"/>
        <v>-40</v>
      </c>
      <c r="H90" s="16" t="s">
        <v>28</v>
      </c>
      <c r="I90" s="16" t="s">
        <v>29</v>
      </c>
    </row>
    <row r="91" spans="1:9" x14ac:dyDescent="0.2">
      <c r="A91" s="3">
        <f t="shared" ref="A91:B91" si="74">A90+1</f>
        <v>79</v>
      </c>
      <c r="B91" s="3">
        <f t="shared" si="74"/>
        <v>68</v>
      </c>
      <c r="C91" s="14">
        <v>45792</v>
      </c>
      <c r="D91" s="3" t="s">
        <v>35</v>
      </c>
      <c r="E91" s="3">
        <v>27000</v>
      </c>
      <c r="F91" s="3">
        <v>26940</v>
      </c>
      <c r="G91" s="3">
        <f t="shared" si="59"/>
        <v>-60</v>
      </c>
      <c r="H91" s="16" t="s">
        <v>28</v>
      </c>
      <c r="I91" s="16" t="s">
        <v>29</v>
      </c>
    </row>
    <row r="92" spans="1:9" x14ac:dyDescent="0.2">
      <c r="A92" s="3">
        <f t="shared" ref="A92:B92" si="75">A91+1</f>
        <v>80</v>
      </c>
      <c r="B92" s="3">
        <f t="shared" si="75"/>
        <v>69</v>
      </c>
      <c r="C92" s="14">
        <v>45792</v>
      </c>
      <c r="D92" s="3" t="s">
        <v>27</v>
      </c>
      <c r="E92" s="3">
        <v>27180</v>
      </c>
      <c r="F92" s="3">
        <v>27140</v>
      </c>
      <c r="G92" s="3">
        <f t="shared" si="59"/>
        <v>-40</v>
      </c>
      <c r="H92" s="16" t="s">
        <v>28</v>
      </c>
      <c r="I92" s="16" t="s">
        <v>29</v>
      </c>
    </row>
    <row r="93" spans="1:9" x14ac:dyDescent="0.2">
      <c r="A93" s="3">
        <f t="shared" ref="A93:B93" si="76">A92+1</f>
        <v>81</v>
      </c>
      <c r="B93" s="3">
        <f t="shared" si="76"/>
        <v>70</v>
      </c>
      <c r="C93" s="14">
        <v>45792</v>
      </c>
      <c r="D93" s="3" t="s">
        <v>49</v>
      </c>
      <c r="E93" s="3">
        <v>24660</v>
      </c>
      <c r="F93" s="3">
        <v>24620</v>
      </c>
      <c r="G93" s="3">
        <f t="shared" si="59"/>
        <v>-40</v>
      </c>
      <c r="H93" s="16" t="s">
        <v>28</v>
      </c>
      <c r="I93" s="16" t="s">
        <v>29</v>
      </c>
    </row>
    <row r="94" spans="1:9" x14ac:dyDescent="0.2">
      <c r="A94" s="3">
        <f t="shared" ref="A94:B94" si="77">A93+1</f>
        <v>82</v>
      </c>
      <c r="B94" s="3">
        <f t="shared" si="77"/>
        <v>71</v>
      </c>
      <c r="C94" s="14">
        <v>45792</v>
      </c>
      <c r="D94" s="3" t="s">
        <v>62</v>
      </c>
      <c r="E94" s="3">
        <v>25080</v>
      </c>
      <c r="F94" s="3">
        <v>25020</v>
      </c>
      <c r="G94" s="3">
        <f t="shared" si="59"/>
        <v>-60</v>
      </c>
      <c r="H94" s="16" t="s">
        <v>28</v>
      </c>
      <c r="I94" s="16" t="s">
        <v>29</v>
      </c>
    </row>
    <row r="95" spans="1:9" x14ac:dyDescent="0.2">
      <c r="A95" s="30" t="s">
        <v>10</v>
      </c>
      <c r="B95" s="31"/>
      <c r="C95" s="31"/>
      <c r="D95" s="32"/>
      <c r="E95" s="18">
        <f t="shared" ref="E95:G95" si="78">SUM(E76:E94)</f>
        <v>503320</v>
      </c>
      <c r="F95" s="18">
        <f t="shared" si="78"/>
        <v>502320</v>
      </c>
      <c r="G95" s="18">
        <f t="shared" si="78"/>
        <v>-1000</v>
      </c>
      <c r="H95" s="23"/>
      <c r="I95" s="23"/>
    </row>
    <row r="96" spans="1:9" x14ac:dyDescent="0.2">
      <c r="A96" s="24"/>
      <c r="B96" s="24"/>
      <c r="C96" s="20"/>
      <c r="D96" s="19"/>
      <c r="E96" s="19"/>
      <c r="F96" s="19"/>
      <c r="G96" s="19"/>
      <c r="H96" s="21"/>
      <c r="I96" s="21"/>
    </row>
    <row r="97" spans="1:10" x14ac:dyDescent="0.2">
      <c r="A97" s="30" t="s">
        <v>87</v>
      </c>
      <c r="B97" s="31"/>
      <c r="C97" s="31"/>
      <c r="D97" s="32"/>
      <c r="E97" s="18">
        <f t="shared" ref="E97:G97" si="79">SUM(E95,E75,E61,E59,E48,E36)</f>
        <v>2144050</v>
      </c>
      <c r="F97" s="18">
        <f t="shared" si="79"/>
        <v>2140590</v>
      </c>
      <c r="G97" s="18">
        <f t="shared" si="79"/>
        <v>-3460</v>
      </c>
      <c r="H97" s="23"/>
      <c r="I97" s="23"/>
    </row>
    <row r="98" spans="1:10" ht="22.5" x14ac:dyDescent="0.2">
      <c r="A98" s="5" t="s">
        <v>0</v>
      </c>
      <c r="B98" s="1" t="s">
        <v>1</v>
      </c>
      <c r="C98" s="2" t="s">
        <v>2</v>
      </c>
      <c r="D98" s="2" t="s">
        <v>3</v>
      </c>
      <c r="E98" s="2" t="s">
        <v>4</v>
      </c>
      <c r="F98" s="2" t="s">
        <v>5</v>
      </c>
      <c r="G98" s="1" t="s">
        <v>6</v>
      </c>
      <c r="H98" s="1" t="s">
        <v>7</v>
      </c>
      <c r="I98" s="4" t="s">
        <v>8</v>
      </c>
    </row>
    <row r="99" spans="1:10" x14ac:dyDescent="0.2">
      <c r="A99" s="3">
        <v>83</v>
      </c>
      <c r="B99" s="3">
        <v>1</v>
      </c>
      <c r="C99" s="14">
        <v>45793</v>
      </c>
      <c r="D99" s="25" t="s">
        <v>59</v>
      </c>
      <c r="E99" s="25">
        <v>17940</v>
      </c>
      <c r="F99" s="25">
        <v>17760</v>
      </c>
      <c r="G99" s="25">
        <f t="shared" ref="G99:G106" si="80">F99-E99</f>
        <v>-180</v>
      </c>
      <c r="H99" s="26" t="s">
        <v>89</v>
      </c>
      <c r="I99" s="26" t="s">
        <v>90</v>
      </c>
      <c r="J99" s="27" t="s">
        <v>135</v>
      </c>
    </row>
    <row r="100" spans="1:10" x14ac:dyDescent="0.2">
      <c r="A100" s="3">
        <f>A99+1</f>
        <v>84</v>
      </c>
      <c r="B100" s="3">
        <f>B99+1</f>
        <v>2</v>
      </c>
      <c r="C100" s="14">
        <v>45793</v>
      </c>
      <c r="D100" s="3" t="s">
        <v>96</v>
      </c>
      <c r="E100" s="3">
        <v>28840</v>
      </c>
      <c r="F100" s="3">
        <v>28760</v>
      </c>
      <c r="G100" s="3">
        <f t="shared" si="80"/>
        <v>-80</v>
      </c>
      <c r="H100" s="16" t="s">
        <v>89</v>
      </c>
      <c r="I100" s="16" t="s">
        <v>90</v>
      </c>
    </row>
    <row r="101" spans="1:10" x14ac:dyDescent="0.2">
      <c r="A101" s="3">
        <f t="shared" ref="A101:B101" si="81">A100+1</f>
        <v>85</v>
      </c>
      <c r="B101" s="3">
        <f t="shared" si="81"/>
        <v>3</v>
      </c>
      <c r="C101" s="14">
        <v>45793</v>
      </c>
      <c r="D101" s="3" t="s">
        <v>99</v>
      </c>
      <c r="E101" s="3">
        <v>25360</v>
      </c>
      <c r="F101" s="3">
        <v>25220</v>
      </c>
      <c r="G101" s="3">
        <f t="shared" si="80"/>
        <v>-140</v>
      </c>
      <c r="H101" s="16" t="s">
        <v>89</v>
      </c>
      <c r="I101" s="16" t="s">
        <v>90</v>
      </c>
    </row>
    <row r="102" spans="1:10" x14ac:dyDescent="0.2">
      <c r="A102" s="3">
        <f t="shared" ref="A102:B102" si="82">A101+1</f>
        <v>86</v>
      </c>
      <c r="B102" s="3">
        <f t="shared" si="82"/>
        <v>4</v>
      </c>
      <c r="C102" s="14">
        <v>45793</v>
      </c>
      <c r="D102" s="3" t="s">
        <v>88</v>
      </c>
      <c r="E102" s="3">
        <v>26940</v>
      </c>
      <c r="F102" s="3">
        <v>26760</v>
      </c>
      <c r="G102" s="3">
        <f t="shared" si="80"/>
        <v>-180</v>
      </c>
      <c r="H102" s="16" t="s">
        <v>89</v>
      </c>
      <c r="I102" s="16" t="s">
        <v>90</v>
      </c>
    </row>
    <row r="103" spans="1:10" x14ac:dyDescent="0.2">
      <c r="A103" s="3">
        <f t="shared" ref="A103:B103" si="83">A102+1</f>
        <v>87</v>
      </c>
      <c r="B103" s="3">
        <f t="shared" si="83"/>
        <v>5</v>
      </c>
      <c r="C103" s="14">
        <v>45793</v>
      </c>
      <c r="D103" s="3" t="s">
        <v>97</v>
      </c>
      <c r="E103" s="3">
        <v>27360</v>
      </c>
      <c r="F103" s="3">
        <v>27200</v>
      </c>
      <c r="G103" s="3">
        <f t="shared" si="80"/>
        <v>-160</v>
      </c>
      <c r="H103" s="16" t="s">
        <v>89</v>
      </c>
      <c r="I103" s="16" t="s">
        <v>90</v>
      </c>
    </row>
    <row r="104" spans="1:10" x14ac:dyDescent="0.2">
      <c r="A104" s="3">
        <f t="shared" ref="A104:B104" si="84">A103+1</f>
        <v>88</v>
      </c>
      <c r="B104" s="3">
        <f t="shared" si="84"/>
        <v>6</v>
      </c>
      <c r="C104" s="14">
        <v>45793</v>
      </c>
      <c r="D104" s="3" t="s">
        <v>98</v>
      </c>
      <c r="E104" s="3">
        <v>27280</v>
      </c>
      <c r="F104" s="3">
        <v>27200</v>
      </c>
      <c r="G104" s="3">
        <f t="shared" si="80"/>
        <v>-80</v>
      </c>
      <c r="H104" s="16" t="s">
        <v>89</v>
      </c>
      <c r="I104" s="16" t="s">
        <v>90</v>
      </c>
    </row>
    <row r="105" spans="1:10" x14ac:dyDescent="0.2">
      <c r="A105" s="3">
        <f t="shared" ref="A105:B105" si="85">A104+1</f>
        <v>89</v>
      </c>
      <c r="B105" s="3">
        <f t="shared" si="85"/>
        <v>7</v>
      </c>
      <c r="C105" s="14">
        <v>45793</v>
      </c>
      <c r="D105" s="3" t="s">
        <v>91</v>
      </c>
      <c r="E105" s="3">
        <v>27180</v>
      </c>
      <c r="F105" s="3">
        <v>27020</v>
      </c>
      <c r="G105" s="3">
        <f t="shared" si="80"/>
        <v>-160</v>
      </c>
      <c r="H105" s="16" t="s">
        <v>89</v>
      </c>
      <c r="I105" s="16" t="s">
        <v>90</v>
      </c>
    </row>
    <row r="106" spans="1:10" x14ac:dyDescent="0.2">
      <c r="A106" s="3">
        <f t="shared" ref="A106:B106" si="86">A105+1</f>
        <v>90</v>
      </c>
      <c r="B106" s="3">
        <f t="shared" si="86"/>
        <v>8</v>
      </c>
      <c r="C106" s="14">
        <v>45793</v>
      </c>
      <c r="D106" s="3" t="s">
        <v>92</v>
      </c>
      <c r="E106" s="3">
        <v>25180</v>
      </c>
      <c r="F106" s="3">
        <v>25040</v>
      </c>
      <c r="G106" s="3">
        <f t="shared" si="80"/>
        <v>-140</v>
      </c>
      <c r="H106" s="16" t="s">
        <v>89</v>
      </c>
      <c r="I106" s="16" t="s">
        <v>90</v>
      </c>
    </row>
    <row r="107" spans="1:10" x14ac:dyDescent="0.2">
      <c r="A107" s="30" t="s">
        <v>10</v>
      </c>
      <c r="B107" s="31"/>
      <c r="C107" s="31"/>
      <c r="D107" s="32"/>
      <c r="E107" s="18">
        <f>SUM(E99:E106)</f>
        <v>206080</v>
      </c>
      <c r="F107" s="18">
        <f>SUM(F99:F106)</f>
        <v>204960</v>
      </c>
      <c r="G107" s="18">
        <f>SUM(G99:G106)</f>
        <v>-1120</v>
      </c>
      <c r="H107" s="23"/>
      <c r="I107" s="23"/>
    </row>
    <row r="108" spans="1:10" x14ac:dyDescent="0.2">
      <c r="A108" s="3">
        <f t="shared" ref="A108:B108" si="87">A106+1</f>
        <v>91</v>
      </c>
      <c r="B108" s="3">
        <f t="shared" si="87"/>
        <v>9</v>
      </c>
      <c r="C108" s="14">
        <v>45793</v>
      </c>
      <c r="D108" s="3" t="s">
        <v>130</v>
      </c>
      <c r="E108" s="3">
        <v>38860</v>
      </c>
      <c r="F108" s="3">
        <v>38720</v>
      </c>
      <c r="G108" s="3">
        <f t="shared" ref="G108:G129" si="88">F108-E108</f>
        <v>-140</v>
      </c>
      <c r="H108" s="16" t="s">
        <v>39</v>
      </c>
      <c r="I108" s="16" t="s">
        <v>46</v>
      </c>
    </row>
    <row r="109" spans="1:10" x14ac:dyDescent="0.2">
      <c r="A109" s="3">
        <f t="shared" ref="A109:B109" si="89">A108+1</f>
        <v>92</v>
      </c>
      <c r="B109" s="3">
        <f t="shared" si="89"/>
        <v>10</v>
      </c>
      <c r="C109" s="14">
        <v>45793</v>
      </c>
      <c r="D109" s="3" t="s">
        <v>131</v>
      </c>
      <c r="E109" s="3">
        <v>40240</v>
      </c>
      <c r="F109" s="3">
        <v>40100</v>
      </c>
      <c r="G109" s="3">
        <f t="shared" si="88"/>
        <v>-140</v>
      </c>
      <c r="H109" s="16" t="s">
        <v>39</v>
      </c>
      <c r="I109" s="16" t="s">
        <v>46</v>
      </c>
    </row>
    <row r="110" spans="1:10" x14ac:dyDescent="0.2">
      <c r="A110" s="3">
        <f t="shared" ref="A110:B110" si="90">A109+1</f>
        <v>93</v>
      </c>
      <c r="B110" s="3">
        <f t="shared" si="90"/>
        <v>11</v>
      </c>
      <c r="C110" s="14">
        <v>45793</v>
      </c>
      <c r="D110" s="3" t="s">
        <v>128</v>
      </c>
      <c r="E110" s="3">
        <v>40620</v>
      </c>
      <c r="F110" s="3">
        <v>40440</v>
      </c>
      <c r="G110" s="3">
        <f t="shared" si="88"/>
        <v>-180</v>
      </c>
      <c r="H110" s="16" t="s">
        <v>39</v>
      </c>
      <c r="I110" s="16" t="s">
        <v>46</v>
      </c>
    </row>
    <row r="111" spans="1:10" x14ac:dyDescent="0.2">
      <c r="A111" s="3">
        <f t="shared" ref="A111:B111" si="91">A110+1</f>
        <v>94</v>
      </c>
      <c r="B111" s="3">
        <f t="shared" si="91"/>
        <v>12</v>
      </c>
      <c r="C111" s="14">
        <v>45793</v>
      </c>
      <c r="D111" s="3" t="s">
        <v>132</v>
      </c>
      <c r="E111" s="3">
        <v>39200</v>
      </c>
      <c r="F111" s="3">
        <v>39020</v>
      </c>
      <c r="G111" s="3">
        <f t="shared" si="88"/>
        <v>-180</v>
      </c>
      <c r="H111" s="16" t="s">
        <v>39</v>
      </c>
      <c r="I111" s="16" t="s">
        <v>46</v>
      </c>
    </row>
    <row r="112" spans="1:10" x14ac:dyDescent="0.2">
      <c r="A112" s="3">
        <f t="shared" ref="A112:B112" si="92">A111+1</f>
        <v>95</v>
      </c>
      <c r="B112" s="3">
        <f t="shared" si="92"/>
        <v>13</v>
      </c>
      <c r="C112" s="14">
        <v>45793</v>
      </c>
      <c r="D112" s="3" t="s">
        <v>113</v>
      </c>
      <c r="E112" s="3">
        <v>38020</v>
      </c>
      <c r="F112" s="3">
        <v>37840</v>
      </c>
      <c r="G112" s="3">
        <f t="shared" si="88"/>
        <v>-180</v>
      </c>
      <c r="H112" s="16" t="s">
        <v>39</v>
      </c>
      <c r="I112" s="16" t="s">
        <v>46</v>
      </c>
    </row>
    <row r="113" spans="1:9" x14ac:dyDescent="0.2">
      <c r="A113" s="3">
        <f t="shared" ref="A113:B113" si="93">A112+1</f>
        <v>96</v>
      </c>
      <c r="B113" s="3">
        <f t="shared" si="93"/>
        <v>14</v>
      </c>
      <c r="C113" s="14">
        <v>45793</v>
      </c>
      <c r="D113" s="3" t="s">
        <v>116</v>
      </c>
      <c r="E113" s="3">
        <v>39120</v>
      </c>
      <c r="F113" s="3">
        <v>38860</v>
      </c>
      <c r="G113" s="3">
        <f t="shared" si="88"/>
        <v>-260</v>
      </c>
      <c r="H113" s="16" t="s">
        <v>39</v>
      </c>
      <c r="I113" s="16" t="s">
        <v>46</v>
      </c>
    </row>
    <row r="114" spans="1:9" x14ac:dyDescent="0.2">
      <c r="A114" s="3">
        <f t="shared" ref="A114:B114" si="94">A113+1</f>
        <v>97</v>
      </c>
      <c r="B114" s="3">
        <f t="shared" si="94"/>
        <v>15</v>
      </c>
      <c r="C114" s="14">
        <v>45793</v>
      </c>
      <c r="D114" s="3" t="s">
        <v>133</v>
      </c>
      <c r="E114" s="3">
        <v>40760</v>
      </c>
      <c r="F114" s="3">
        <v>40620</v>
      </c>
      <c r="G114" s="3">
        <f t="shared" si="88"/>
        <v>-140</v>
      </c>
      <c r="H114" s="16" t="s">
        <v>39</v>
      </c>
      <c r="I114" s="16" t="s">
        <v>46</v>
      </c>
    </row>
    <row r="115" spans="1:9" x14ac:dyDescent="0.2">
      <c r="A115" s="3">
        <f t="shared" ref="A115:B115" si="95">A114+1</f>
        <v>98</v>
      </c>
      <c r="B115" s="3">
        <f t="shared" si="95"/>
        <v>16</v>
      </c>
      <c r="C115" s="14">
        <v>45793</v>
      </c>
      <c r="D115" s="3" t="s">
        <v>134</v>
      </c>
      <c r="E115" s="3">
        <v>39500</v>
      </c>
      <c r="F115" s="3">
        <v>39340</v>
      </c>
      <c r="G115" s="3">
        <f t="shared" si="88"/>
        <v>-160</v>
      </c>
      <c r="H115" s="16" t="s">
        <v>39</v>
      </c>
      <c r="I115" s="16" t="s">
        <v>46</v>
      </c>
    </row>
    <row r="116" spans="1:9" x14ac:dyDescent="0.2">
      <c r="A116" s="3">
        <f t="shared" ref="A116:B116" si="96">A115+1</f>
        <v>99</v>
      </c>
      <c r="B116" s="3">
        <f t="shared" si="96"/>
        <v>17</v>
      </c>
      <c r="C116" s="14">
        <v>45793</v>
      </c>
      <c r="D116" s="3" t="s">
        <v>118</v>
      </c>
      <c r="E116" s="3">
        <v>42480</v>
      </c>
      <c r="F116" s="3">
        <v>42240</v>
      </c>
      <c r="G116" s="3">
        <f t="shared" si="88"/>
        <v>-240</v>
      </c>
      <c r="H116" s="16" t="s">
        <v>39</v>
      </c>
      <c r="I116" s="16" t="s">
        <v>46</v>
      </c>
    </row>
    <row r="117" spans="1:9" x14ac:dyDescent="0.2">
      <c r="A117" s="3">
        <f t="shared" ref="A117:B117" si="97">A116+1</f>
        <v>100</v>
      </c>
      <c r="B117" s="3">
        <f t="shared" si="97"/>
        <v>18</v>
      </c>
      <c r="C117" s="14">
        <v>45793</v>
      </c>
      <c r="D117" s="3" t="s">
        <v>129</v>
      </c>
      <c r="E117" s="3">
        <v>38680</v>
      </c>
      <c r="F117" s="3">
        <v>38500</v>
      </c>
      <c r="G117" s="3">
        <f t="shared" si="88"/>
        <v>-180</v>
      </c>
      <c r="H117" s="16" t="s">
        <v>39</v>
      </c>
      <c r="I117" s="16" t="s">
        <v>46</v>
      </c>
    </row>
    <row r="118" spans="1:9" x14ac:dyDescent="0.2">
      <c r="A118" s="3">
        <f t="shared" ref="A118:B118" si="98">A117+1</f>
        <v>101</v>
      </c>
      <c r="B118" s="3">
        <f t="shared" si="98"/>
        <v>19</v>
      </c>
      <c r="C118" s="14">
        <v>45793</v>
      </c>
      <c r="D118" s="3" t="s">
        <v>104</v>
      </c>
      <c r="E118" s="3">
        <v>39640</v>
      </c>
      <c r="F118" s="3">
        <v>39580</v>
      </c>
      <c r="G118" s="3">
        <f t="shared" si="88"/>
        <v>-60</v>
      </c>
      <c r="H118" s="16" t="s">
        <v>39</v>
      </c>
      <c r="I118" s="16" t="s">
        <v>40</v>
      </c>
    </row>
    <row r="119" spans="1:9" x14ac:dyDescent="0.2">
      <c r="A119" s="3">
        <f t="shared" ref="A119:B119" si="99">A118+1</f>
        <v>102</v>
      </c>
      <c r="B119" s="3">
        <f t="shared" si="99"/>
        <v>20</v>
      </c>
      <c r="C119" s="14">
        <v>45793</v>
      </c>
      <c r="D119" s="3" t="s">
        <v>66</v>
      </c>
      <c r="E119" s="3">
        <v>40400</v>
      </c>
      <c r="F119" s="3">
        <v>40320</v>
      </c>
      <c r="G119" s="3">
        <f t="shared" si="88"/>
        <v>-80</v>
      </c>
      <c r="H119" s="16" t="s">
        <v>39</v>
      </c>
      <c r="I119" s="16" t="s">
        <v>40</v>
      </c>
    </row>
    <row r="120" spans="1:9" x14ac:dyDescent="0.2">
      <c r="A120" s="3">
        <f t="shared" ref="A120:B120" si="100">A119+1</f>
        <v>103</v>
      </c>
      <c r="B120" s="3">
        <f t="shared" si="100"/>
        <v>21</v>
      </c>
      <c r="C120" s="14">
        <v>45793</v>
      </c>
      <c r="D120" s="3" t="s">
        <v>57</v>
      </c>
      <c r="E120" s="3">
        <v>40260</v>
      </c>
      <c r="F120" s="3">
        <v>40160</v>
      </c>
      <c r="G120" s="3">
        <f t="shared" si="88"/>
        <v>-100</v>
      </c>
      <c r="H120" s="16" t="s">
        <v>39</v>
      </c>
      <c r="I120" s="16" t="s">
        <v>40</v>
      </c>
    </row>
    <row r="121" spans="1:9" x14ac:dyDescent="0.2">
      <c r="A121" s="3">
        <f t="shared" ref="A121:B121" si="101">A120+1</f>
        <v>104</v>
      </c>
      <c r="B121" s="3">
        <f t="shared" si="101"/>
        <v>22</v>
      </c>
      <c r="C121" s="14">
        <v>45793</v>
      </c>
      <c r="D121" s="3" t="s">
        <v>70</v>
      </c>
      <c r="E121" s="3">
        <v>41240</v>
      </c>
      <c r="F121" s="3">
        <v>41180</v>
      </c>
      <c r="G121" s="3">
        <f t="shared" si="88"/>
        <v>-60</v>
      </c>
      <c r="H121" s="16" t="s">
        <v>39</v>
      </c>
      <c r="I121" s="16" t="s">
        <v>40</v>
      </c>
    </row>
    <row r="122" spans="1:9" x14ac:dyDescent="0.2">
      <c r="A122" s="3">
        <f t="shared" ref="A122:B122" si="102">A121+1</f>
        <v>105</v>
      </c>
      <c r="B122" s="3">
        <f t="shared" si="102"/>
        <v>23</v>
      </c>
      <c r="C122" s="14">
        <v>45793</v>
      </c>
      <c r="D122" s="3" t="s">
        <v>100</v>
      </c>
      <c r="E122" s="3">
        <v>37040</v>
      </c>
      <c r="F122" s="3">
        <v>36980</v>
      </c>
      <c r="G122" s="3">
        <f t="shared" si="88"/>
        <v>-60</v>
      </c>
      <c r="H122" s="16" t="s">
        <v>39</v>
      </c>
      <c r="I122" s="16" t="s">
        <v>40</v>
      </c>
    </row>
    <row r="123" spans="1:9" x14ac:dyDescent="0.2">
      <c r="A123" s="3">
        <f t="shared" ref="A123:B123" si="103">A122+1</f>
        <v>106</v>
      </c>
      <c r="B123" s="3">
        <f t="shared" si="103"/>
        <v>24</v>
      </c>
      <c r="C123" s="14">
        <v>45793</v>
      </c>
      <c r="D123" s="3" t="s">
        <v>93</v>
      </c>
      <c r="E123" s="3">
        <v>35560</v>
      </c>
      <c r="F123" s="3">
        <v>35420</v>
      </c>
      <c r="G123" s="3">
        <f t="shared" si="88"/>
        <v>-140</v>
      </c>
      <c r="H123" s="16" t="s">
        <v>39</v>
      </c>
      <c r="I123" s="16" t="s">
        <v>40</v>
      </c>
    </row>
    <row r="124" spans="1:9" x14ac:dyDescent="0.2">
      <c r="A124" s="3">
        <f t="shared" ref="A124:B124" si="104">A123+1</f>
        <v>107</v>
      </c>
      <c r="B124" s="3">
        <f t="shared" si="104"/>
        <v>25</v>
      </c>
      <c r="C124" s="14">
        <v>45793</v>
      </c>
      <c r="D124" s="3" t="s">
        <v>106</v>
      </c>
      <c r="E124" s="3">
        <v>40980</v>
      </c>
      <c r="F124" s="3">
        <v>40900</v>
      </c>
      <c r="G124" s="3">
        <f t="shared" si="88"/>
        <v>-80</v>
      </c>
      <c r="H124" s="16" t="s">
        <v>39</v>
      </c>
      <c r="I124" s="16" t="s">
        <v>40</v>
      </c>
    </row>
    <row r="125" spans="1:9" x14ac:dyDescent="0.2">
      <c r="A125" s="3">
        <f t="shared" ref="A125:B125" si="105">A124+1</f>
        <v>108</v>
      </c>
      <c r="B125" s="3">
        <f t="shared" si="105"/>
        <v>26</v>
      </c>
      <c r="C125" s="14">
        <v>45793</v>
      </c>
      <c r="D125" s="3" t="s">
        <v>63</v>
      </c>
      <c r="E125" s="3">
        <v>39220</v>
      </c>
      <c r="F125" s="3">
        <v>39160</v>
      </c>
      <c r="G125" s="3">
        <f t="shared" si="88"/>
        <v>-60</v>
      </c>
      <c r="H125" s="16" t="s">
        <v>39</v>
      </c>
      <c r="I125" s="16" t="s">
        <v>40</v>
      </c>
    </row>
    <row r="126" spans="1:9" x14ac:dyDescent="0.2">
      <c r="A126" s="3">
        <f t="shared" ref="A126:B126" si="106">A125+1</f>
        <v>109</v>
      </c>
      <c r="B126" s="3">
        <f t="shared" si="106"/>
        <v>27</v>
      </c>
      <c r="C126" s="14">
        <v>45793</v>
      </c>
      <c r="D126" s="3" t="s">
        <v>95</v>
      </c>
      <c r="E126" s="3">
        <v>35440</v>
      </c>
      <c r="F126" s="3">
        <v>35580</v>
      </c>
      <c r="G126" s="3">
        <f t="shared" si="88"/>
        <v>140</v>
      </c>
      <c r="H126" s="16" t="s">
        <v>39</v>
      </c>
      <c r="I126" s="16" t="s">
        <v>40</v>
      </c>
    </row>
    <row r="127" spans="1:9" x14ac:dyDescent="0.2">
      <c r="A127" s="3">
        <f t="shared" ref="A127:B127" si="107">A126+1</f>
        <v>110</v>
      </c>
      <c r="B127" s="3">
        <f t="shared" si="107"/>
        <v>28</v>
      </c>
      <c r="C127" s="14">
        <v>45793</v>
      </c>
      <c r="D127" s="3" t="s">
        <v>68</v>
      </c>
      <c r="E127" s="3">
        <v>38500</v>
      </c>
      <c r="F127" s="3">
        <v>38400</v>
      </c>
      <c r="G127" s="3">
        <f t="shared" si="88"/>
        <v>-100</v>
      </c>
      <c r="H127" s="16" t="s">
        <v>39</v>
      </c>
      <c r="I127" s="16" t="s">
        <v>40</v>
      </c>
    </row>
    <row r="128" spans="1:9" x14ac:dyDescent="0.2">
      <c r="A128" s="3">
        <f t="shared" ref="A128:B128" si="108">A127+1</f>
        <v>111</v>
      </c>
      <c r="B128" s="3">
        <f t="shared" si="108"/>
        <v>29</v>
      </c>
      <c r="C128" s="14">
        <v>45793</v>
      </c>
      <c r="D128" s="3" t="s">
        <v>105</v>
      </c>
      <c r="E128" s="3">
        <v>31680</v>
      </c>
      <c r="F128" s="3">
        <v>31620</v>
      </c>
      <c r="G128" s="3">
        <f t="shared" si="88"/>
        <v>-60</v>
      </c>
      <c r="H128" s="16" t="s">
        <v>39</v>
      </c>
      <c r="I128" s="16" t="s">
        <v>40</v>
      </c>
    </row>
    <row r="129" spans="1:10" x14ac:dyDescent="0.2">
      <c r="A129" s="3">
        <f t="shared" ref="A129:B129" si="109">A128+1</f>
        <v>112</v>
      </c>
      <c r="B129" s="3">
        <f t="shared" si="109"/>
        <v>30</v>
      </c>
      <c r="C129" s="14">
        <v>45793</v>
      </c>
      <c r="D129" s="3" t="s">
        <v>94</v>
      </c>
      <c r="E129" s="3">
        <v>42680</v>
      </c>
      <c r="F129" s="3">
        <v>42620</v>
      </c>
      <c r="G129" s="3">
        <f t="shared" si="88"/>
        <v>-60</v>
      </c>
      <c r="H129" s="16" t="s">
        <v>39</v>
      </c>
      <c r="I129" s="16" t="s">
        <v>40</v>
      </c>
    </row>
    <row r="130" spans="1:10" x14ac:dyDescent="0.2">
      <c r="A130" s="30" t="s">
        <v>10</v>
      </c>
      <c r="B130" s="31"/>
      <c r="C130" s="31"/>
      <c r="D130" s="32"/>
      <c r="E130" s="18">
        <f>SUM(E108:E129)</f>
        <v>860120</v>
      </c>
      <c r="F130" s="18">
        <f>SUM(F108:F129)</f>
        <v>857600</v>
      </c>
      <c r="G130" s="18">
        <f>SUM(G108:G129)</f>
        <v>-2520</v>
      </c>
      <c r="H130" s="23"/>
      <c r="I130" s="23"/>
    </row>
    <row r="131" spans="1:10" x14ac:dyDescent="0.2">
      <c r="A131" s="3">
        <f t="shared" ref="A131:B131" si="110">A129+1</f>
        <v>113</v>
      </c>
      <c r="B131" s="3">
        <f t="shared" si="110"/>
        <v>31</v>
      </c>
      <c r="C131" s="14">
        <v>45793</v>
      </c>
      <c r="D131" s="3" t="s">
        <v>25</v>
      </c>
      <c r="E131" s="3">
        <v>25400</v>
      </c>
      <c r="F131" s="3">
        <v>25360</v>
      </c>
      <c r="G131" s="3">
        <f t="shared" ref="G131:G137" si="111">F131-E131</f>
        <v>-40</v>
      </c>
      <c r="H131" s="16" t="s">
        <v>21</v>
      </c>
      <c r="I131" s="16" t="s">
        <v>26</v>
      </c>
    </row>
    <row r="132" spans="1:10" x14ac:dyDescent="0.2">
      <c r="A132" s="3">
        <f t="shared" ref="A132:B132" si="112">A131+1</f>
        <v>114</v>
      </c>
      <c r="B132" s="3">
        <f t="shared" si="112"/>
        <v>32</v>
      </c>
      <c r="C132" s="14">
        <v>45793</v>
      </c>
      <c r="D132" s="3" t="s">
        <v>44</v>
      </c>
      <c r="E132" s="3">
        <v>25980</v>
      </c>
      <c r="F132" s="3">
        <v>25880</v>
      </c>
      <c r="G132" s="3">
        <f t="shared" si="111"/>
        <v>-100</v>
      </c>
      <c r="H132" s="16" t="s">
        <v>21</v>
      </c>
      <c r="I132" s="16" t="s">
        <v>26</v>
      </c>
    </row>
    <row r="133" spans="1:10" x14ac:dyDescent="0.2">
      <c r="A133" s="3">
        <f t="shared" ref="A133:B133" si="113">A132+1</f>
        <v>115</v>
      </c>
      <c r="B133" s="3">
        <f t="shared" si="113"/>
        <v>33</v>
      </c>
      <c r="C133" s="14">
        <v>45793</v>
      </c>
      <c r="D133" s="3" t="s">
        <v>43</v>
      </c>
      <c r="E133" s="3">
        <v>25860</v>
      </c>
      <c r="F133" s="3">
        <v>25800</v>
      </c>
      <c r="G133" s="3">
        <f t="shared" si="111"/>
        <v>-60</v>
      </c>
      <c r="H133" s="16" t="s">
        <v>21</v>
      </c>
      <c r="I133" s="16" t="s">
        <v>22</v>
      </c>
    </row>
    <row r="134" spans="1:10" x14ac:dyDescent="0.2">
      <c r="A134" s="3">
        <f t="shared" ref="A134:B134" si="114">A133+1</f>
        <v>116</v>
      </c>
      <c r="B134" s="3">
        <f t="shared" si="114"/>
        <v>34</v>
      </c>
      <c r="C134" s="14">
        <v>45793</v>
      </c>
      <c r="D134" s="3" t="s">
        <v>23</v>
      </c>
      <c r="E134" s="3">
        <v>25300</v>
      </c>
      <c r="F134" s="3">
        <v>25240</v>
      </c>
      <c r="G134" s="3">
        <f t="shared" si="111"/>
        <v>-60</v>
      </c>
      <c r="H134" s="16" t="s">
        <v>21</v>
      </c>
      <c r="I134" s="16" t="s">
        <v>22</v>
      </c>
    </row>
    <row r="135" spans="1:10" x14ac:dyDescent="0.2">
      <c r="A135" s="3">
        <f t="shared" ref="A135:B135" si="115">A134+1</f>
        <v>117</v>
      </c>
      <c r="B135" s="3">
        <f t="shared" si="115"/>
        <v>35</v>
      </c>
      <c r="C135" s="14">
        <v>45793</v>
      </c>
      <c r="D135" s="3" t="s">
        <v>34</v>
      </c>
      <c r="E135" s="3">
        <v>25120</v>
      </c>
      <c r="F135" s="3">
        <v>25040</v>
      </c>
      <c r="G135" s="3">
        <f t="shared" si="111"/>
        <v>-80</v>
      </c>
      <c r="H135" s="16" t="s">
        <v>21</v>
      </c>
      <c r="I135" s="16" t="s">
        <v>22</v>
      </c>
    </row>
    <row r="136" spans="1:10" x14ac:dyDescent="0.2">
      <c r="A136" s="3">
        <f t="shared" ref="A136:B136" si="116">A135+1</f>
        <v>118</v>
      </c>
      <c r="B136" s="3">
        <f t="shared" si="116"/>
        <v>36</v>
      </c>
      <c r="C136" s="14">
        <v>45793</v>
      </c>
      <c r="D136" s="3" t="s">
        <v>32</v>
      </c>
      <c r="E136" s="3">
        <v>25460</v>
      </c>
      <c r="F136" s="3">
        <v>25440</v>
      </c>
      <c r="G136" s="3">
        <f t="shared" si="111"/>
        <v>-20</v>
      </c>
      <c r="H136" s="16" t="s">
        <v>21</v>
      </c>
      <c r="I136" s="16" t="s">
        <v>108</v>
      </c>
    </row>
    <row r="137" spans="1:10" x14ac:dyDescent="0.2">
      <c r="A137" s="3">
        <f t="shared" ref="A137:B137" si="117">A136+1</f>
        <v>119</v>
      </c>
      <c r="B137" s="3">
        <f t="shared" si="117"/>
        <v>37</v>
      </c>
      <c r="C137" s="14">
        <v>45793</v>
      </c>
      <c r="D137" s="3" t="s">
        <v>30</v>
      </c>
      <c r="E137" s="3">
        <v>25160</v>
      </c>
      <c r="F137" s="3">
        <v>25080</v>
      </c>
      <c r="G137" s="3">
        <f t="shared" si="111"/>
        <v>-80</v>
      </c>
      <c r="H137" s="16" t="s">
        <v>21</v>
      </c>
      <c r="I137" s="16" t="s">
        <v>108</v>
      </c>
    </row>
    <row r="138" spans="1:10" x14ac:dyDescent="0.2">
      <c r="A138" s="30" t="s">
        <v>10</v>
      </c>
      <c r="B138" s="31"/>
      <c r="C138" s="31"/>
      <c r="D138" s="32"/>
      <c r="E138" s="18">
        <f>SUM(E131:E137)</f>
        <v>178280</v>
      </c>
      <c r="F138" s="18">
        <f>SUM(F131:F137)</f>
        <v>177840</v>
      </c>
      <c r="G138" s="18">
        <f>SUM(G131:G137)</f>
        <v>-440</v>
      </c>
      <c r="H138" s="23"/>
      <c r="I138" s="23"/>
    </row>
    <row r="139" spans="1:10" x14ac:dyDescent="0.2">
      <c r="A139" s="3">
        <f t="shared" ref="A139:B139" si="118">A137+1</f>
        <v>120</v>
      </c>
      <c r="B139" s="3">
        <f t="shared" si="118"/>
        <v>38</v>
      </c>
      <c r="C139" s="14">
        <v>45793</v>
      </c>
      <c r="D139" s="3" t="s">
        <v>112</v>
      </c>
      <c r="E139" s="3">
        <v>35760</v>
      </c>
      <c r="F139" s="3">
        <v>35680</v>
      </c>
      <c r="G139" s="3">
        <f>F139-E139</f>
        <v>-80</v>
      </c>
      <c r="H139" s="16" t="s">
        <v>110</v>
      </c>
      <c r="I139" s="16" t="s">
        <v>111</v>
      </c>
    </row>
    <row r="140" spans="1:10" x14ac:dyDescent="0.2">
      <c r="A140" s="3">
        <f t="shared" ref="A140:B140" si="119">A139+1</f>
        <v>121</v>
      </c>
      <c r="B140" s="3">
        <f t="shared" si="119"/>
        <v>39</v>
      </c>
      <c r="C140" s="14">
        <v>45793</v>
      </c>
      <c r="D140" s="3" t="s">
        <v>109</v>
      </c>
      <c r="E140" s="3">
        <v>32800</v>
      </c>
      <c r="F140" s="3">
        <v>32720</v>
      </c>
      <c r="G140" s="3">
        <f>F140-E140</f>
        <v>-80</v>
      </c>
      <c r="H140" s="16" t="s">
        <v>110</v>
      </c>
      <c r="I140" s="16" t="s">
        <v>111</v>
      </c>
    </row>
    <row r="141" spans="1:10" x14ac:dyDescent="0.2">
      <c r="A141" s="30" t="s">
        <v>10</v>
      </c>
      <c r="B141" s="31"/>
      <c r="C141" s="31"/>
      <c r="D141" s="32"/>
      <c r="E141" s="18">
        <f>SUM(E139:E140)</f>
        <v>68560</v>
      </c>
      <c r="F141" s="18">
        <f>SUM(F139:F140)</f>
        <v>68400</v>
      </c>
      <c r="G141" s="18">
        <f>SUM(G139:G140)</f>
        <v>-160</v>
      </c>
      <c r="H141" s="23"/>
      <c r="I141" s="23"/>
    </row>
    <row r="142" spans="1:10" x14ac:dyDescent="0.2">
      <c r="A142" s="3">
        <f t="shared" ref="A142:B142" si="120">A140+1</f>
        <v>122</v>
      </c>
      <c r="B142" s="3">
        <f t="shared" si="120"/>
        <v>40</v>
      </c>
      <c r="C142" s="14">
        <v>45793</v>
      </c>
      <c r="D142" s="25" t="s">
        <v>59</v>
      </c>
      <c r="E142" s="25">
        <v>7520</v>
      </c>
      <c r="F142" s="25">
        <v>7520</v>
      </c>
      <c r="G142" s="25">
        <f t="shared" ref="G142:G160" si="121">F142-E142</f>
        <v>0</v>
      </c>
      <c r="H142" s="26" t="s">
        <v>14</v>
      </c>
      <c r="I142" s="26" t="s">
        <v>15</v>
      </c>
      <c r="J142" s="27" t="s">
        <v>135</v>
      </c>
    </row>
    <row r="143" spans="1:10" x14ac:dyDescent="0.2">
      <c r="A143" s="3">
        <f t="shared" ref="A143:B143" si="122">A142+1</f>
        <v>123</v>
      </c>
      <c r="B143" s="3">
        <f t="shared" si="122"/>
        <v>41</v>
      </c>
      <c r="C143" s="14">
        <v>45793</v>
      </c>
      <c r="D143" s="3" t="s">
        <v>119</v>
      </c>
      <c r="E143" s="3">
        <v>31280</v>
      </c>
      <c r="F143" s="3">
        <v>31220</v>
      </c>
      <c r="G143" s="3">
        <f t="shared" si="121"/>
        <v>-60</v>
      </c>
      <c r="H143" s="16" t="s">
        <v>14</v>
      </c>
      <c r="I143" s="16" t="s">
        <v>15</v>
      </c>
    </row>
    <row r="144" spans="1:10" x14ac:dyDescent="0.2">
      <c r="A144" s="3">
        <f t="shared" ref="A144:B144" si="123">A143+1</f>
        <v>124</v>
      </c>
      <c r="B144" s="3">
        <f t="shared" si="123"/>
        <v>42</v>
      </c>
      <c r="C144" s="14">
        <v>45793</v>
      </c>
      <c r="D144" s="3" t="s">
        <v>124</v>
      </c>
      <c r="E144" s="3">
        <v>27360</v>
      </c>
      <c r="F144" s="3">
        <v>27240</v>
      </c>
      <c r="G144" s="3">
        <f t="shared" si="121"/>
        <v>-120</v>
      </c>
      <c r="H144" s="16" t="s">
        <v>14</v>
      </c>
      <c r="I144" s="16" t="s">
        <v>15</v>
      </c>
    </row>
    <row r="145" spans="1:9" x14ac:dyDescent="0.2">
      <c r="A145" s="3">
        <f t="shared" ref="A145:B145" si="124">A144+1</f>
        <v>125</v>
      </c>
      <c r="B145" s="3">
        <f t="shared" si="124"/>
        <v>43</v>
      </c>
      <c r="C145" s="14">
        <v>45793</v>
      </c>
      <c r="D145" s="3" t="s">
        <v>107</v>
      </c>
      <c r="E145" s="3">
        <v>27520</v>
      </c>
      <c r="F145" s="3">
        <v>27420</v>
      </c>
      <c r="G145" s="3">
        <f t="shared" si="121"/>
        <v>-100</v>
      </c>
      <c r="H145" s="16" t="s">
        <v>14</v>
      </c>
      <c r="I145" s="16" t="s">
        <v>15</v>
      </c>
    </row>
    <row r="146" spans="1:9" x14ac:dyDescent="0.2">
      <c r="A146" s="3">
        <f t="shared" ref="A146:B146" si="125">A145+1</f>
        <v>126</v>
      </c>
      <c r="B146" s="3">
        <f t="shared" si="125"/>
        <v>44</v>
      </c>
      <c r="C146" s="14">
        <v>45793</v>
      </c>
      <c r="D146" s="3" t="s">
        <v>125</v>
      </c>
      <c r="E146" s="3">
        <v>27240</v>
      </c>
      <c r="F146" s="3">
        <v>27140</v>
      </c>
      <c r="G146" s="3">
        <f t="shared" si="121"/>
        <v>-100</v>
      </c>
      <c r="H146" s="16" t="s">
        <v>14</v>
      </c>
      <c r="I146" s="16" t="s">
        <v>15</v>
      </c>
    </row>
    <row r="147" spans="1:9" x14ac:dyDescent="0.2">
      <c r="A147" s="3">
        <f t="shared" ref="A147:B147" si="126">A146+1</f>
        <v>127</v>
      </c>
      <c r="B147" s="3">
        <f t="shared" si="126"/>
        <v>45</v>
      </c>
      <c r="C147" s="14">
        <v>45793</v>
      </c>
      <c r="D147" s="3" t="s">
        <v>126</v>
      </c>
      <c r="E147" s="3">
        <v>26760</v>
      </c>
      <c r="F147" s="3">
        <v>26660</v>
      </c>
      <c r="G147" s="3">
        <f t="shared" si="121"/>
        <v>-100</v>
      </c>
      <c r="H147" s="16" t="s">
        <v>14</v>
      </c>
      <c r="I147" s="16" t="s">
        <v>15</v>
      </c>
    </row>
    <row r="148" spans="1:9" x14ac:dyDescent="0.2">
      <c r="A148" s="3">
        <f t="shared" ref="A148:B148" si="127">A147+1</f>
        <v>128</v>
      </c>
      <c r="B148" s="3">
        <f t="shared" si="127"/>
        <v>46</v>
      </c>
      <c r="C148" s="14">
        <v>45793</v>
      </c>
      <c r="D148" s="3" t="s">
        <v>122</v>
      </c>
      <c r="E148" s="3">
        <v>27020</v>
      </c>
      <c r="F148" s="3">
        <v>26920</v>
      </c>
      <c r="G148" s="3">
        <f t="shared" si="121"/>
        <v>-100</v>
      </c>
      <c r="H148" s="16" t="s">
        <v>14</v>
      </c>
      <c r="I148" s="16" t="s">
        <v>15</v>
      </c>
    </row>
    <row r="149" spans="1:9" x14ac:dyDescent="0.2">
      <c r="A149" s="3">
        <f t="shared" ref="A149:B149" si="128">A148+1</f>
        <v>129</v>
      </c>
      <c r="B149" s="3">
        <f t="shared" si="128"/>
        <v>47</v>
      </c>
      <c r="C149" s="14">
        <v>45793</v>
      </c>
      <c r="D149" s="3" t="s">
        <v>121</v>
      </c>
      <c r="E149" s="3">
        <v>25860</v>
      </c>
      <c r="F149" s="3">
        <v>25780</v>
      </c>
      <c r="G149" s="3">
        <f t="shared" si="121"/>
        <v>-80</v>
      </c>
      <c r="H149" s="16" t="s">
        <v>14</v>
      </c>
      <c r="I149" s="16" t="s">
        <v>15</v>
      </c>
    </row>
    <row r="150" spans="1:9" x14ac:dyDescent="0.2">
      <c r="A150" s="3">
        <f t="shared" ref="A150:B150" si="129">A149+1</f>
        <v>130</v>
      </c>
      <c r="B150" s="3">
        <f t="shared" si="129"/>
        <v>48</v>
      </c>
      <c r="C150" s="14">
        <v>45793</v>
      </c>
      <c r="D150" s="3" t="s">
        <v>117</v>
      </c>
      <c r="E150" s="3">
        <v>26100</v>
      </c>
      <c r="F150" s="3">
        <v>26020</v>
      </c>
      <c r="G150" s="3">
        <f t="shared" si="121"/>
        <v>-80</v>
      </c>
      <c r="H150" s="16" t="s">
        <v>14</v>
      </c>
      <c r="I150" s="16" t="s">
        <v>15</v>
      </c>
    </row>
    <row r="151" spans="1:9" x14ac:dyDescent="0.2">
      <c r="A151" s="3">
        <f t="shared" ref="A151:B151" si="130">A150+1</f>
        <v>131</v>
      </c>
      <c r="B151" s="3">
        <f t="shared" si="130"/>
        <v>49</v>
      </c>
      <c r="C151" s="14">
        <v>45793</v>
      </c>
      <c r="D151" s="3" t="s">
        <v>127</v>
      </c>
      <c r="E151" s="3">
        <v>26260</v>
      </c>
      <c r="F151" s="3">
        <v>26180</v>
      </c>
      <c r="G151" s="3">
        <f t="shared" si="121"/>
        <v>-80</v>
      </c>
      <c r="H151" s="16" t="s">
        <v>14</v>
      </c>
      <c r="I151" s="16" t="s">
        <v>15</v>
      </c>
    </row>
    <row r="152" spans="1:9" x14ac:dyDescent="0.2">
      <c r="A152" s="3">
        <f t="shared" ref="A152:B152" si="131">A151+1</f>
        <v>132</v>
      </c>
      <c r="B152" s="3">
        <f t="shared" si="131"/>
        <v>50</v>
      </c>
      <c r="C152" s="14">
        <v>45793</v>
      </c>
      <c r="D152" s="3" t="s">
        <v>69</v>
      </c>
      <c r="E152" s="3">
        <v>25660</v>
      </c>
      <c r="F152" s="3">
        <v>25620</v>
      </c>
      <c r="G152" s="3">
        <f t="shared" si="121"/>
        <v>-40</v>
      </c>
      <c r="H152" s="16" t="s">
        <v>14</v>
      </c>
      <c r="I152" s="16" t="s">
        <v>15</v>
      </c>
    </row>
    <row r="153" spans="1:9" x14ac:dyDescent="0.2">
      <c r="A153" s="3">
        <f t="shared" ref="A153:B153" si="132">A152+1</f>
        <v>133</v>
      </c>
      <c r="B153" s="3">
        <f t="shared" si="132"/>
        <v>51</v>
      </c>
      <c r="C153" s="14">
        <v>45793</v>
      </c>
      <c r="D153" s="3" t="s">
        <v>65</v>
      </c>
      <c r="E153" s="3">
        <v>24960</v>
      </c>
      <c r="F153" s="3">
        <v>24980</v>
      </c>
      <c r="G153" s="3">
        <f t="shared" si="121"/>
        <v>20</v>
      </c>
      <c r="H153" s="16" t="s">
        <v>14</v>
      </c>
      <c r="I153" s="16" t="s">
        <v>15</v>
      </c>
    </row>
    <row r="154" spans="1:9" x14ac:dyDescent="0.2">
      <c r="A154" s="3">
        <f t="shared" ref="A154:B154" si="133">A153+1</f>
        <v>134</v>
      </c>
      <c r="B154" s="3">
        <f t="shared" si="133"/>
        <v>52</v>
      </c>
      <c r="C154" s="14">
        <v>45793</v>
      </c>
      <c r="D154" s="3" t="s">
        <v>115</v>
      </c>
      <c r="E154" s="3">
        <v>27020</v>
      </c>
      <c r="F154" s="3">
        <v>26980</v>
      </c>
      <c r="G154" s="3">
        <f t="shared" si="121"/>
        <v>-40</v>
      </c>
      <c r="H154" s="16" t="s">
        <v>14</v>
      </c>
      <c r="I154" s="16" t="s">
        <v>15</v>
      </c>
    </row>
    <row r="155" spans="1:9" x14ac:dyDescent="0.2">
      <c r="A155" s="3">
        <f t="shared" ref="A155:B155" si="134">A154+1</f>
        <v>135</v>
      </c>
      <c r="B155" s="3">
        <f t="shared" si="134"/>
        <v>53</v>
      </c>
      <c r="C155" s="14">
        <v>45793</v>
      </c>
      <c r="D155" s="3" t="s">
        <v>114</v>
      </c>
      <c r="E155" s="3">
        <v>25980</v>
      </c>
      <c r="F155" s="3">
        <v>25940</v>
      </c>
      <c r="G155" s="3">
        <f t="shared" si="121"/>
        <v>-40</v>
      </c>
      <c r="H155" s="16" t="s">
        <v>14</v>
      </c>
      <c r="I155" s="16" t="s">
        <v>15</v>
      </c>
    </row>
    <row r="156" spans="1:9" x14ac:dyDescent="0.2">
      <c r="A156" s="3">
        <f t="shared" ref="A156:B156" si="135">A155+1</f>
        <v>136</v>
      </c>
      <c r="B156" s="3">
        <f t="shared" si="135"/>
        <v>54</v>
      </c>
      <c r="C156" s="14">
        <v>45793</v>
      </c>
      <c r="D156" s="3" t="s">
        <v>120</v>
      </c>
      <c r="E156" s="3">
        <v>28100</v>
      </c>
      <c r="F156" s="3">
        <v>28080</v>
      </c>
      <c r="G156" s="3">
        <f t="shared" si="121"/>
        <v>-20</v>
      </c>
      <c r="H156" s="16" t="s">
        <v>14</v>
      </c>
      <c r="I156" s="16" t="s">
        <v>15</v>
      </c>
    </row>
    <row r="157" spans="1:9" x14ac:dyDescent="0.2">
      <c r="A157" s="3">
        <f t="shared" ref="A157:B157" si="136">A156+1</f>
        <v>137</v>
      </c>
      <c r="B157" s="3">
        <f t="shared" si="136"/>
        <v>55</v>
      </c>
      <c r="C157" s="14">
        <v>45793</v>
      </c>
      <c r="D157" s="3" t="s">
        <v>123</v>
      </c>
      <c r="E157" s="3">
        <v>27580</v>
      </c>
      <c r="F157" s="3">
        <v>27480</v>
      </c>
      <c r="G157" s="3">
        <f t="shared" si="121"/>
        <v>-100</v>
      </c>
      <c r="H157" s="16" t="s">
        <v>14</v>
      </c>
      <c r="I157" s="16" t="s">
        <v>15</v>
      </c>
    </row>
    <row r="158" spans="1:9" x14ac:dyDescent="0.2">
      <c r="A158" s="3">
        <f t="shared" ref="A158:B158" si="137">A157+1</f>
        <v>138</v>
      </c>
      <c r="B158" s="3">
        <f t="shared" si="137"/>
        <v>56</v>
      </c>
      <c r="C158" s="14">
        <v>45793</v>
      </c>
      <c r="D158" s="3" t="s">
        <v>64</v>
      </c>
      <c r="E158" s="3">
        <v>25460</v>
      </c>
      <c r="F158" s="3">
        <v>25400</v>
      </c>
      <c r="G158" s="3">
        <f t="shared" si="121"/>
        <v>-60</v>
      </c>
      <c r="H158" s="16" t="s">
        <v>14</v>
      </c>
      <c r="I158" s="16" t="s">
        <v>15</v>
      </c>
    </row>
    <row r="159" spans="1:9" x14ac:dyDescent="0.2">
      <c r="A159" s="3">
        <f t="shared" ref="A159:B159" si="138">A158+1</f>
        <v>139</v>
      </c>
      <c r="B159" s="3">
        <f t="shared" si="138"/>
        <v>57</v>
      </c>
      <c r="C159" s="14">
        <v>45793</v>
      </c>
      <c r="D159" s="3" t="s">
        <v>83</v>
      </c>
      <c r="E159" s="3">
        <v>26460</v>
      </c>
      <c r="F159" s="3">
        <v>26400</v>
      </c>
      <c r="G159" s="3">
        <f t="shared" si="121"/>
        <v>-60</v>
      </c>
      <c r="H159" s="16" t="s">
        <v>14</v>
      </c>
      <c r="I159" s="16" t="s">
        <v>15</v>
      </c>
    </row>
    <row r="160" spans="1:9" x14ac:dyDescent="0.2">
      <c r="A160" s="3">
        <f t="shared" ref="A160:B160" si="139">A159+1</f>
        <v>140</v>
      </c>
      <c r="B160" s="3">
        <f t="shared" si="139"/>
        <v>58</v>
      </c>
      <c r="C160" s="14">
        <v>45793</v>
      </c>
      <c r="D160" s="3" t="s">
        <v>102</v>
      </c>
      <c r="E160" s="3">
        <v>26800</v>
      </c>
      <c r="F160" s="3">
        <v>26700</v>
      </c>
      <c r="G160" s="3">
        <f t="shared" si="121"/>
        <v>-100</v>
      </c>
      <c r="H160" s="16" t="s">
        <v>14</v>
      </c>
      <c r="I160" s="16" t="s">
        <v>103</v>
      </c>
    </row>
    <row r="161" spans="1:9" x14ac:dyDescent="0.2">
      <c r="A161" s="30" t="s">
        <v>10</v>
      </c>
      <c r="B161" s="31"/>
      <c r="C161" s="31"/>
      <c r="D161" s="32"/>
      <c r="E161" s="18">
        <f>SUM(E142:E160)</f>
        <v>490940</v>
      </c>
      <c r="F161" s="18">
        <f>SUM(F142:F160)</f>
        <v>489680</v>
      </c>
      <c r="G161" s="18">
        <f>SUM(G142:G160)</f>
        <v>-1260</v>
      </c>
      <c r="H161" s="23"/>
      <c r="I161" s="23"/>
    </row>
    <row r="162" spans="1:9" x14ac:dyDescent="0.2">
      <c r="A162" s="3">
        <f t="shared" ref="A162:B162" si="140">A160+1</f>
        <v>141</v>
      </c>
      <c r="B162" s="3">
        <f t="shared" si="140"/>
        <v>59</v>
      </c>
      <c r="C162" s="14">
        <v>45793</v>
      </c>
      <c r="D162" s="3" t="s">
        <v>35</v>
      </c>
      <c r="E162" s="3">
        <v>26440</v>
      </c>
      <c r="F162" s="3">
        <v>26300</v>
      </c>
      <c r="G162" s="3">
        <f t="shared" ref="G162:G173" si="141">F162-E162</f>
        <v>-140</v>
      </c>
      <c r="H162" s="16" t="s">
        <v>28</v>
      </c>
      <c r="I162" s="16" t="s">
        <v>29</v>
      </c>
    </row>
    <row r="163" spans="1:9" x14ac:dyDescent="0.2">
      <c r="A163" s="3">
        <f t="shared" ref="A163:B163" si="142">A162+1</f>
        <v>142</v>
      </c>
      <c r="B163" s="3">
        <f t="shared" si="142"/>
        <v>60</v>
      </c>
      <c r="C163" s="14">
        <v>45793</v>
      </c>
      <c r="D163" s="3" t="s">
        <v>47</v>
      </c>
      <c r="E163" s="3">
        <v>27960</v>
      </c>
      <c r="F163" s="3">
        <v>27880</v>
      </c>
      <c r="G163" s="3">
        <f t="shared" si="141"/>
        <v>-80</v>
      </c>
      <c r="H163" s="16" t="s">
        <v>28</v>
      </c>
      <c r="I163" s="16" t="s">
        <v>29</v>
      </c>
    </row>
    <row r="164" spans="1:9" x14ac:dyDescent="0.2">
      <c r="A164" s="3">
        <f t="shared" ref="A164:B164" si="143">A163+1</f>
        <v>143</v>
      </c>
      <c r="B164" s="3">
        <f t="shared" si="143"/>
        <v>61</v>
      </c>
      <c r="C164" s="14">
        <v>45793</v>
      </c>
      <c r="D164" s="3" t="s">
        <v>27</v>
      </c>
      <c r="E164" s="3">
        <v>27580</v>
      </c>
      <c r="F164" s="3">
        <v>27600</v>
      </c>
      <c r="G164" s="3">
        <f t="shared" si="141"/>
        <v>20</v>
      </c>
      <c r="H164" s="16" t="s">
        <v>28</v>
      </c>
      <c r="I164" s="16" t="s">
        <v>29</v>
      </c>
    </row>
    <row r="165" spans="1:9" x14ac:dyDescent="0.2">
      <c r="A165" s="3">
        <f t="shared" ref="A165:B165" si="144">A164+1</f>
        <v>144</v>
      </c>
      <c r="B165" s="3">
        <f t="shared" si="144"/>
        <v>62</v>
      </c>
      <c r="C165" s="14">
        <v>45793</v>
      </c>
      <c r="D165" s="3" t="s">
        <v>49</v>
      </c>
      <c r="E165" s="3">
        <v>26620</v>
      </c>
      <c r="F165" s="3">
        <v>26480</v>
      </c>
      <c r="G165" s="3">
        <f t="shared" si="141"/>
        <v>-140</v>
      </c>
      <c r="H165" s="16" t="s">
        <v>28</v>
      </c>
      <c r="I165" s="16" t="s">
        <v>29</v>
      </c>
    </row>
    <row r="166" spans="1:9" x14ac:dyDescent="0.2">
      <c r="A166" s="3">
        <f t="shared" ref="A166:B166" si="145">A165+1</f>
        <v>145</v>
      </c>
      <c r="B166" s="3">
        <f t="shared" si="145"/>
        <v>63</v>
      </c>
      <c r="C166" s="14">
        <v>45793</v>
      </c>
      <c r="D166" s="3" t="s">
        <v>13</v>
      </c>
      <c r="E166" s="3">
        <v>26760</v>
      </c>
      <c r="F166" s="3">
        <v>26680</v>
      </c>
      <c r="G166" s="3">
        <f t="shared" si="141"/>
        <v>-80</v>
      </c>
      <c r="H166" s="16" t="s">
        <v>28</v>
      </c>
      <c r="I166" s="16" t="s">
        <v>29</v>
      </c>
    </row>
    <row r="167" spans="1:9" x14ac:dyDescent="0.2">
      <c r="A167" s="3">
        <f t="shared" ref="A167:B167" si="146">A166+1</f>
        <v>146</v>
      </c>
      <c r="B167" s="3">
        <f t="shared" si="146"/>
        <v>64</v>
      </c>
      <c r="C167" s="14">
        <v>45793</v>
      </c>
      <c r="D167" s="3" t="s">
        <v>62</v>
      </c>
      <c r="E167" s="3">
        <v>26420</v>
      </c>
      <c r="F167" s="3">
        <v>26320</v>
      </c>
      <c r="G167" s="3">
        <f t="shared" si="141"/>
        <v>-100</v>
      </c>
      <c r="H167" s="16" t="s">
        <v>28</v>
      </c>
      <c r="I167" s="16" t="s">
        <v>29</v>
      </c>
    </row>
    <row r="168" spans="1:9" x14ac:dyDescent="0.2">
      <c r="A168" s="3">
        <f t="shared" ref="A168:B168" si="147">A167+1</f>
        <v>147</v>
      </c>
      <c r="B168" s="3">
        <f t="shared" si="147"/>
        <v>65</v>
      </c>
      <c r="C168" s="14">
        <v>45793</v>
      </c>
      <c r="D168" s="3" t="s">
        <v>17</v>
      </c>
      <c r="E168" s="3">
        <v>27540</v>
      </c>
      <c r="F168" s="3">
        <v>27400</v>
      </c>
      <c r="G168" s="3">
        <f t="shared" si="141"/>
        <v>-140</v>
      </c>
      <c r="H168" s="16" t="s">
        <v>28</v>
      </c>
      <c r="I168" s="16" t="s">
        <v>29</v>
      </c>
    </row>
    <row r="169" spans="1:9" x14ac:dyDescent="0.2">
      <c r="A169" s="3">
        <f t="shared" ref="A169:B169" si="148">A168+1</f>
        <v>148</v>
      </c>
      <c r="B169" s="3">
        <f t="shared" si="148"/>
        <v>66</v>
      </c>
      <c r="C169" s="14">
        <v>45793</v>
      </c>
      <c r="D169" s="3" t="s">
        <v>101</v>
      </c>
      <c r="E169" s="3">
        <v>26440</v>
      </c>
      <c r="F169" s="3">
        <v>26340</v>
      </c>
      <c r="G169" s="3">
        <f t="shared" si="141"/>
        <v>-100</v>
      </c>
      <c r="H169" s="16" t="s">
        <v>28</v>
      </c>
      <c r="I169" s="16" t="s">
        <v>29</v>
      </c>
    </row>
    <row r="170" spans="1:9" x14ac:dyDescent="0.2">
      <c r="A170" s="3">
        <f t="shared" ref="A170:B170" si="149">A169+1</f>
        <v>149</v>
      </c>
      <c r="B170" s="3">
        <f t="shared" si="149"/>
        <v>67</v>
      </c>
      <c r="C170" s="14">
        <v>45793</v>
      </c>
      <c r="D170" s="3" t="s">
        <v>36</v>
      </c>
      <c r="E170" s="3">
        <v>27720</v>
      </c>
      <c r="F170" s="3">
        <v>27640</v>
      </c>
      <c r="G170" s="3">
        <f t="shared" si="141"/>
        <v>-80</v>
      </c>
      <c r="H170" s="16" t="s">
        <v>28</v>
      </c>
      <c r="I170" s="16" t="s">
        <v>29</v>
      </c>
    </row>
    <row r="171" spans="1:9" x14ac:dyDescent="0.2">
      <c r="A171" s="3">
        <f t="shared" ref="A171:B171" si="150">A170+1</f>
        <v>150</v>
      </c>
      <c r="B171" s="3">
        <f t="shared" si="150"/>
        <v>68</v>
      </c>
      <c r="C171" s="14">
        <v>45793</v>
      </c>
      <c r="D171" s="3" t="s">
        <v>36</v>
      </c>
      <c r="E171" s="3">
        <v>26060</v>
      </c>
      <c r="F171" s="3">
        <v>25980</v>
      </c>
      <c r="G171" s="3">
        <f t="shared" si="141"/>
        <v>-80</v>
      </c>
      <c r="H171" s="16" t="s">
        <v>28</v>
      </c>
      <c r="I171" s="16" t="s">
        <v>29</v>
      </c>
    </row>
    <row r="172" spans="1:9" x14ac:dyDescent="0.2">
      <c r="A172" s="3">
        <f t="shared" ref="A172:B173" si="151">A171+1</f>
        <v>151</v>
      </c>
      <c r="B172" s="3">
        <f t="shared" si="151"/>
        <v>69</v>
      </c>
      <c r="C172" s="14">
        <v>45793</v>
      </c>
      <c r="D172" s="3" t="s">
        <v>48</v>
      </c>
      <c r="E172" s="3">
        <v>27700</v>
      </c>
      <c r="F172" s="3">
        <v>27580</v>
      </c>
      <c r="G172" s="3">
        <f t="shared" si="141"/>
        <v>-120</v>
      </c>
      <c r="H172" s="16" t="s">
        <v>28</v>
      </c>
      <c r="I172" s="16" t="s">
        <v>29</v>
      </c>
    </row>
    <row r="173" spans="1:9" x14ac:dyDescent="0.2">
      <c r="A173" s="3">
        <f t="shared" si="151"/>
        <v>152</v>
      </c>
      <c r="B173" s="3">
        <f t="shared" si="151"/>
        <v>70</v>
      </c>
      <c r="C173" s="14">
        <v>45793</v>
      </c>
      <c r="D173" s="3" t="s">
        <v>48</v>
      </c>
      <c r="E173" s="3">
        <v>26120</v>
      </c>
      <c r="F173" s="3">
        <v>26020</v>
      </c>
      <c r="G173" s="3">
        <f t="shared" si="141"/>
        <v>-100</v>
      </c>
      <c r="H173" s="16" t="s">
        <v>28</v>
      </c>
      <c r="I173" s="16" t="s">
        <v>29</v>
      </c>
    </row>
    <row r="174" spans="1:9" x14ac:dyDescent="0.2">
      <c r="A174" s="30" t="s">
        <v>10</v>
      </c>
      <c r="B174" s="31"/>
      <c r="C174" s="31"/>
      <c r="D174" s="32"/>
      <c r="E174" s="18">
        <f>SUM(E162:E173)</f>
        <v>323360</v>
      </c>
      <c r="F174" s="18">
        <f>SUM(F162:F173)</f>
        <v>322220</v>
      </c>
      <c r="G174" s="18">
        <f>SUM(G162:G173)</f>
        <v>-1140</v>
      </c>
      <c r="H174" s="23"/>
      <c r="I174" s="23"/>
    </row>
    <row r="175" spans="1:9" x14ac:dyDescent="0.2">
      <c r="A175" s="24"/>
      <c r="B175" s="24"/>
      <c r="C175" s="20"/>
      <c r="D175" s="19"/>
      <c r="E175" s="19"/>
      <c r="F175" s="19"/>
      <c r="G175" s="19"/>
      <c r="H175" s="21"/>
      <c r="I175" s="21"/>
    </row>
    <row r="176" spans="1:9" x14ac:dyDescent="0.2">
      <c r="A176" s="30" t="s">
        <v>136</v>
      </c>
      <c r="B176" s="31"/>
      <c r="C176" s="31"/>
      <c r="D176" s="32"/>
      <c r="E176" s="18">
        <f>SUM(E174,E161,E141,E138,E130,E107)</f>
        <v>2127340</v>
      </c>
      <c r="F176" s="18">
        <f>SUM(F174,F161,F141,F138,F130,F107)</f>
        <v>2120700</v>
      </c>
      <c r="G176" s="18">
        <f>SUM(G174,G161,G141,G138,G130,G107)</f>
        <v>-6640</v>
      </c>
      <c r="H176" s="23"/>
      <c r="I176" s="23"/>
    </row>
    <row r="177" spans="1:10" ht="22.5" x14ac:dyDescent="0.2">
      <c r="A177" s="5" t="s">
        <v>0</v>
      </c>
      <c r="B177" s="1" t="s">
        <v>1</v>
      </c>
      <c r="C177" s="2" t="s">
        <v>2</v>
      </c>
      <c r="D177" s="2" t="s">
        <v>3</v>
      </c>
      <c r="E177" s="2" t="s">
        <v>4</v>
      </c>
      <c r="F177" s="2" t="s">
        <v>5</v>
      </c>
      <c r="G177" s="1" t="s">
        <v>6</v>
      </c>
      <c r="H177" s="1" t="s">
        <v>7</v>
      </c>
      <c r="I177" s="4" t="s">
        <v>8</v>
      </c>
    </row>
    <row r="178" spans="1:10" x14ac:dyDescent="0.2">
      <c r="A178" s="3">
        <v>153</v>
      </c>
      <c r="B178" s="3">
        <v>1</v>
      </c>
      <c r="C178" s="14">
        <v>45794</v>
      </c>
      <c r="D178" s="3" t="s">
        <v>146</v>
      </c>
      <c r="E178" s="3">
        <v>38600</v>
      </c>
      <c r="F178" s="3">
        <v>31980</v>
      </c>
      <c r="G178" s="3">
        <f>F178-E178</f>
        <v>-6620</v>
      </c>
      <c r="H178" s="16" t="s">
        <v>39</v>
      </c>
      <c r="I178" s="16" t="s">
        <v>40</v>
      </c>
      <c r="J178" s="35" t="s">
        <v>145</v>
      </c>
    </row>
    <row r="179" spans="1:10" x14ac:dyDescent="0.2">
      <c r="A179" s="3">
        <f>A178+1</f>
        <v>154</v>
      </c>
      <c r="B179" s="3">
        <f>B178+1</f>
        <v>2</v>
      </c>
      <c r="C179" s="14">
        <v>45794</v>
      </c>
      <c r="D179" s="3" t="s">
        <v>51</v>
      </c>
      <c r="E179" s="3">
        <v>37060</v>
      </c>
      <c r="F179" s="3">
        <v>36980</v>
      </c>
      <c r="G179" s="3">
        <f>F179-E179</f>
        <v>-80</v>
      </c>
      <c r="H179" s="16" t="s">
        <v>39</v>
      </c>
      <c r="I179" s="16" t="s">
        <v>40</v>
      </c>
    </row>
    <row r="180" spans="1:10" x14ac:dyDescent="0.2">
      <c r="A180" s="3">
        <f t="shared" ref="A180:B180" si="152">A179+1</f>
        <v>155</v>
      </c>
      <c r="B180" s="3">
        <f t="shared" si="152"/>
        <v>3</v>
      </c>
      <c r="C180" s="14">
        <v>45794</v>
      </c>
      <c r="D180" s="3" t="s">
        <v>158</v>
      </c>
      <c r="E180" s="3">
        <v>38220</v>
      </c>
      <c r="F180" s="3">
        <v>38080</v>
      </c>
      <c r="G180" s="3">
        <f>F180-E180</f>
        <v>-140</v>
      </c>
      <c r="H180" s="16" t="s">
        <v>39</v>
      </c>
      <c r="I180" s="16" t="s">
        <v>40</v>
      </c>
    </row>
    <row r="181" spans="1:10" x14ac:dyDescent="0.2">
      <c r="A181" s="3">
        <f t="shared" ref="A181:B181" si="153">A180+1</f>
        <v>156</v>
      </c>
      <c r="B181" s="3">
        <f t="shared" si="153"/>
        <v>4</v>
      </c>
      <c r="C181" s="14">
        <v>45794</v>
      </c>
      <c r="D181" s="3" t="s">
        <v>152</v>
      </c>
      <c r="E181" s="3">
        <v>40520</v>
      </c>
      <c r="F181" s="3">
        <v>40460</v>
      </c>
      <c r="G181" s="3">
        <f>F181-E181</f>
        <v>-60</v>
      </c>
      <c r="H181" s="16" t="s">
        <v>39</v>
      </c>
      <c r="I181" s="16" t="s">
        <v>40</v>
      </c>
    </row>
    <row r="182" spans="1:10" x14ac:dyDescent="0.2">
      <c r="A182" s="3">
        <f t="shared" ref="A182:B182" si="154">A181+1</f>
        <v>157</v>
      </c>
      <c r="B182" s="3">
        <f t="shared" si="154"/>
        <v>5</v>
      </c>
      <c r="C182" s="14">
        <v>45794</v>
      </c>
      <c r="D182" s="3" t="s">
        <v>52</v>
      </c>
      <c r="E182" s="3">
        <v>37620</v>
      </c>
      <c r="F182" s="3">
        <v>37500</v>
      </c>
      <c r="G182" s="3">
        <f>F182-E182</f>
        <v>-120</v>
      </c>
      <c r="H182" s="16" t="s">
        <v>39</v>
      </c>
      <c r="I182" s="16" t="s">
        <v>40</v>
      </c>
    </row>
    <row r="183" spans="1:10" x14ac:dyDescent="0.2">
      <c r="A183" s="3">
        <f t="shared" ref="A183:B183" si="155">A182+1</f>
        <v>158</v>
      </c>
      <c r="B183" s="3">
        <f t="shared" si="155"/>
        <v>6</v>
      </c>
      <c r="C183" s="14">
        <v>45794</v>
      </c>
      <c r="D183" s="3" t="s">
        <v>159</v>
      </c>
      <c r="E183" s="3">
        <v>41840</v>
      </c>
      <c r="F183" s="3">
        <v>41580</v>
      </c>
      <c r="G183" s="3">
        <f>F183-E183</f>
        <v>-260</v>
      </c>
      <c r="H183" s="16" t="s">
        <v>39</v>
      </c>
      <c r="I183" s="16" t="s">
        <v>40</v>
      </c>
    </row>
    <row r="184" spans="1:10" x14ac:dyDescent="0.2">
      <c r="A184" s="3">
        <f t="shared" ref="A184:B184" si="156">A183+1</f>
        <v>159</v>
      </c>
      <c r="B184" s="3">
        <f t="shared" si="156"/>
        <v>7</v>
      </c>
      <c r="C184" s="14">
        <v>45794</v>
      </c>
      <c r="D184" s="3" t="s">
        <v>155</v>
      </c>
      <c r="E184" s="3">
        <v>39000</v>
      </c>
      <c r="F184" s="3">
        <v>38900</v>
      </c>
      <c r="G184" s="3">
        <f>F184-E184</f>
        <v>-100</v>
      </c>
      <c r="H184" s="16" t="s">
        <v>39</v>
      </c>
      <c r="I184" s="16" t="s">
        <v>40</v>
      </c>
    </row>
    <row r="185" spans="1:10" x14ac:dyDescent="0.2">
      <c r="A185" s="3">
        <f t="shared" ref="A185:B185" si="157">A184+1</f>
        <v>160</v>
      </c>
      <c r="B185" s="3">
        <f t="shared" si="157"/>
        <v>8</v>
      </c>
      <c r="C185" s="14">
        <v>45794</v>
      </c>
      <c r="D185" s="3" t="s">
        <v>153</v>
      </c>
      <c r="E185" s="3">
        <v>35280</v>
      </c>
      <c r="F185" s="3">
        <v>35220</v>
      </c>
      <c r="G185" s="3">
        <f>F185-E185</f>
        <v>-60</v>
      </c>
      <c r="H185" s="16" t="s">
        <v>39</v>
      </c>
      <c r="I185" s="16" t="s">
        <v>40</v>
      </c>
    </row>
    <row r="186" spans="1:10" x14ac:dyDescent="0.2">
      <c r="A186" s="3">
        <f t="shared" ref="A186:B186" si="158">A185+1</f>
        <v>161</v>
      </c>
      <c r="B186" s="3">
        <f t="shared" si="158"/>
        <v>9</v>
      </c>
      <c r="C186" s="14">
        <v>45794</v>
      </c>
      <c r="D186" s="3" t="s">
        <v>50</v>
      </c>
      <c r="E186" s="3">
        <v>38740</v>
      </c>
      <c r="F186" s="3">
        <v>38680</v>
      </c>
      <c r="G186" s="3">
        <f>F186-E186</f>
        <v>-60</v>
      </c>
      <c r="H186" s="16" t="s">
        <v>39</v>
      </c>
      <c r="I186" s="16" t="s">
        <v>40</v>
      </c>
    </row>
    <row r="187" spans="1:10" x14ac:dyDescent="0.2">
      <c r="A187" s="3">
        <f t="shared" ref="A187:B187" si="159">A186+1</f>
        <v>162</v>
      </c>
      <c r="B187" s="3">
        <f t="shared" si="159"/>
        <v>10</v>
      </c>
      <c r="C187" s="14">
        <v>45794</v>
      </c>
      <c r="D187" s="3" t="s">
        <v>53</v>
      </c>
      <c r="E187" s="3">
        <v>35780</v>
      </c>
      <c r="F187" s="3">
        <v>35640</v>
      </c>
      <c r="G187" s="3">
        <f>F187-E187</f>
        <v>-140</v>
      </c>
      <c r="H187" s="16" t="s">
        <v>39</v>
      </c>
      <c r="I187" s="16" t="s">
        <v>40</v>
      </c>
    </row>
    <row r="188" spans="1:10" x14ac:dyDescent="0.2">
      <c r="A188" s="3">
        <f t="shared" ref="A188:B188" si="160">A187+1</f>
        <v>163</v>
      </c>
      <c r="B188" s="3">
        <f t="shared" si="160"/>
        <v>11</v>
      </c>
      <c r="C188" s="14">
        <v>45794</v>
      </c>
      <c r="D188" s="3" t="s">
        <v>154</v>
      </c>
      <c r="E188" s="3">
        <v>39720</v>
      </c>
      <c r="F188" s="3">
        <v>39640</v>
      </c>
      <c r="G188" s="3">
        <f>F188-E188</f>
        <v>-80</v>
      </c>
      <c r="H188" s="16" t="s">
        <v>39</v>
      </c>
      <c r="I188" s="16" t="s">
        <v>40</v>
      </c>
    </row>
    <row r="189" spans="1:10" x14ac:dyDescent="0.2">
      <c r="A189" s="3">
        <f t="shared" ref="A189:B189" si="161">A188+1</f>
        <v>164</v>
      </c>
      <c r="B189" s="3">
        <f t="shared" si="161"/>
        <v>12</v>
      </c>
      <c r="C189" s="14">
        <v>45794</v>
      </c>
      <c r="D189" s="3" t="s">
        <v>151</v>
      </c>
      <c r="E189" s="3">
        <v>36540</v>
      </c>
      <c r="F189" s="3">
        <v>36520</v>
      </c>
      <c r="G189" s="3">
        <f>F189-E189</f>
        <v>-20</v>
      </c>
      <c r="H189" s="16" t="s">
        <v>39</v>
      </c>
      <c r="I189" s="16" t="s">
        <v>40</v>
      </c>
    </row>
    <row r="190" spans="1:10" x14ac:dyDescent="0.2">
      <c r="A190" s="30" t="s">
        <v>10</v>
      </c>
      <c r="B190" s="31"/>
      <c r="C190" s="31"/>
      <c r="D190" s="32"/>
      <c r="E190" s="18">
        <f>SUM(E178:E189)</f>
        <v>458920</v>
      </c>
      <c r="F190" s="18">
        <f>SUM(F178:F189)</f>
        <v>451180</v>
      </c>
      <c r="G190" s="18">
        <f>SUM(G178:G189)</f>
        <v>-7740</v>
      </c>
      <c r="H190" s="23"/>
      <c r="I190" s="23"/>
    </row>
    <row r="191" spans="1:10" x14ac:dyDescent="0.2">
      <c r="A191" s="3">
        <f t="shared" ref="A191:B191" si="162">A189+1</f>
        <v>165</v>
      </c>
      <c r="B191" s="3">
        <f t="shared" si="162"/>
        <v>13</v>
      </c>
      <c r="C191" s="14">
        <v>45794</v>
      </c>
      <c r="D191" s="3" t="s">
        <v>20</v>
      </c>
      <c r="E191" s="3">
        <v>25140</v>
      </c>
      <c r="F191" s="3">
        <v>25100</v>
      </c>
      <c r="G191" s="3">
        <f>F191-E191</f>
        <v>-40</v>
      </c>
      <c r="H191" s="16" t="s">
        <v>21</v>
      </c>
      <c r="I191" s="16" t="s">
        <v>22</v>
      </c>
    </row>
    <row r="192" spans="1:10" x14ac:dyDescent="0.2">
      <c r="A192" s="3">
        <f t="shared" ref="A192:B192" si="163">A191+1</f>
        <v>166</v>
      </c>
      <c r="B192" s="3">
        <f t="shared" si="163"/>
        <v>14</v>
      </c>
      <c r="C192" s="14">
        <v>45794</v>
      </c>
      <c r="D192" s="3" t="s">
        <v>24</v>
      </c>
      <c r="E192" s="3">
        <v>25560</v>
      </c>
      <c r="F192" s="3">
        <v>25440</v>
      </c>
      <c r="G192" s="3">
        <f>F192-E192</f>
        <v>-120</v>
      </c>
      <c r="H192" s="16" t="s">
        <v>21</v>
      </c>
      <c r="I192" s="16" t="s">
        <v>22</v>
      </c>
    </row>
    <row r="193" spans="1:10" x14ac:dyDescent="0.2">
      <c r="A193" s="3">
        <f t="shared" ref="A193:B193" si="164">A192+1</f>
        <v>167</v>
      </c>
      <c r="B193" s="3">
        <f t="shared" si="164"/>
        <v>15</v>
      </c>
      <c r="C193" s="14">
        <v>45794</v>
      </c>
      <c r="D193" s="3" t="s">
        <v>32</v>
      </c>
      <c r="E193" s="3">
        <v>26600</v>
      </c>
      <c r="F193" s="3">
        <v>26520</v>
      </c>
      <c r="G193" s="3">
        <f>F193-E193</f>
        <v>-80</v>
      </c>
      <c r="H193" s="16" t="s">
        <v>21</v>
      </c>
      <c r="I193" s="16" t="s">
        <v>108</v>
      </c>
    </row>
    <row r="194" spans="1:10" x14ac:dyDescent="0.2">
      <c r="A194" s="3">
        <f t="shared" ref="A194:B194" si="165">A193+1</f>
        <v>168</v>
      </c>
      <c r="B194" s="3">
        <f t="shared" si="165"/>
        <v>16</v>
      </c>
      <c r="C194" s="14">
        <v>45794</v>
      </c>
      <c r="D194" s="3" t="s">
        <v>30</v>
      </c>
      <c r="E194" s="3">
        <v>25480</v>
      </c>
      <c r="F194" s="3">
        <v>25500</v>
      </c>
      <c r="G194" s="3">
        <f>F194-E194</f>
        <v>20</v>
      </c>
      <c r="H194" s="16" t="s">
        <v>21</v>
      </c>
      <c r="I194" s="16" t="s">
        <v>108</v>
      </c>
    </row>
    <row r="195" spans="1:10" x14ac:dyDescent="0.2">
      <c r="A195" s="3">
        <f t="shared" ref="A195:B195" si="166">A194+1</f>
        <v>169</v>
      </c>
      <c r="B195" s="3">
        <f t="shared" si="166"/>
        <v>17</v>
      </c>
      <c r="C195" s="14">
        <v>45794</v>
      </c>
      <c r="D195" s="3" t="s">
        <v>34</v>
      </c>
      <c r="E195" s="3">
        <v>25100</v>
      </c>
      <c r="F195" s="3">
        <v>25080</v>
      </c>
      <c r="G195" s="3">
        <f>F195-E195</f>
        <v>-20</v>
      </c>
      <c r="H195" s="16" t="s">
        <v>21</v>
      </c>
      <c r="I195" s="16" t="s">
        <v>108</v>
      </c>
    </row>
    <row r="196" spans="1:10" x14ac:dyDescent="0.2">
      <c r="A196" s="30" t="s">
        <v>10</v>
      </c>
      <c r="B196" s="31"/>
      <c r="C196" s="31"/>
      <c r="D196" s="32"/>
      <c r="E196" s="18">
        <f>SUM(E191:E195)</f>
        <v>127880</v>
      </c>
      <c r="F196" s="18">
        <f>SUM(F191:F195)</f>
        <v>127640</v>
      </c>
      <c r="G196" s="18">
        <f>SUM(G191:G195)</f>
        <v>-240</v>
      </c>
      <c r="H196" s="23"/>
      <c r="I196" s="23"/>
    </row>
    <row r="197" spans="1:10" x14ac:dyDescent="0.2">
      <c r="A197" s="3">
        <f t="shared" ref="A197:B197" si="167">A195+1</f>
        <v>170</v>
      </c>
      <c r="B197" s="3">
        <f t="shared" si="167"/>
        <v>18</v>
      </c>
      <c r="C197" s="14">
        <v>45794</v>
      </c>
      <c r="D197" s="3" t="s">
        <v>143</v>
      </c>
      <c r="E197" s="3">
        <v>35160</v>
      </c>
      <c r="F197" s="3">
        <v>35040</v>
      </c>
      <c r="G197" s="3">
        <f>F197-E197</f>
        <v>-120</v>
      </c>
      <c r="H197" s="16" t="s">
        <v>110</v>
      </c>
      <c r="I197" s="16" t="s">
        <v>111</v>
      </c>
    </row>
    <row r="198" spans="1:10" x14ac:dyDescent="0.2">
      <c r="A198" s="3">
        <f t="shared" ref="A198:B198" si="168">A197+1</f>
        <v>171</v>
      </c>
      <c r="B198" s="3">
        <f t="shared" si="168"/>
        <v>19</v>
      </c>
      <c r="C198" s="14">
        <v>45794</v>
      </c>
      <c r="D198" s="3" t="s">
        <v>144</v>
      </c>
      <c r="E198" s="3">
        <v>35000</v>
      </c>
      <c r="F198" s="3">
        <v>34860</v>
      </c>
      <c r="G198" s="3">
        <f>F198-E198</f>
        <v>-140</v>
      </c>
      <c r="H198" s="16" t="s">
        <v>110</v>
      </c>
      <c r="I198" s="16" t="s">
        <v>111</v>
      </c>
    </row>
    <row r="199" spans="1:10" x14ac:dyDescent="0.2">
      <c r="A199" s="3">
        <f t="shared" ref="A199:B199" si="169">A198+1</f>
        <v>172</v>
      </c>
      <c r="B199" s="3">
        <f t="shared" si="169"/>
        <v>20</v>
      </c>
      <c r="C199" s="14">
        <v>45794</v>
      </c>
      <c r="D199" s="3" t="s">
        <v>157</v>
      </c>
      <c r="E199" s="3">
        <v>37140</v>
      </c>
      <c r="F199" s="3">
        <v>35160</v>
      </c>
      <c r="G199" s="3">
        <f>F199-E199</f>
        <v>-1980</v>
      </c>
      <c r="H199" s="16" t="s">
        <v>110</v>
      </c>
      <c r="I199" s="16" t="s">
        <v>148</v>
      </c>
      <c r="J199" s="35" t="s">
        <v>145</v>
      </c>
    </row>
    <row r="200" spans="1:10" x14ac:dyDescent="0.2">
      <c r="A200" s="3">
        <f t="shared" ref="A200:B200" si="170">A199+1</f>
        <v>173</v>
      </c>
      <c r="B200" s="3">
        <f t="shared" si="170"/>
        <v>21</v>
      </c>
      <c r="C200" s="14">
        <v>45794</v>
      </c>
      <c r="D200" s="3" t="s">
        <v>156</v>
      </c>
      <c r="E200" s="3">
        <v>37700</v>
      </c>
      <c r="F200" s="3">
        <v>37600</v>
      </c>
      <c r="G200" s="3">
        <f>F200-E200</f>
        <v>-100</v>
      </c>
      <c r="H200" s="16" t="s">
        <v>110</v>
      </c>
      <c r="I200" s="16" t="s">
        <v>148</v>
      </c>
    </row>
    <row r="201" spans="1:10" x14ac:dyDescent="0.2">
      <c r="A201" s="3">
        <f t="shared" ref="A201:B201" si="171">A200+1</f>
        <v>174</v>
      </c>
      <c r="B201" s="3">
        <f t="shared" si="171"/>
        <v>22</v>
      </c>
      <c r="C201" s="14">
        <v>45794</v>
      </c>
      <c r="D201" s="3" t="s">
        <v>147</v>
      </c>
      <c r="E201" s="3">
        <v>39320</v>
      </c>
      <c r="F201" s="3">
        <v>39240</v>
      </c>
      <c r="G201" s="3">
        <f>F201-E201</f>
        <v>-80</v>
      </c>
      <c r="H201" s="16" t="s">
        <v>110</v>
      </c>
      <c r="I201" s="16" t="s">
        <v>148</v>
      </c>
    </row>
    <row r="202" spans="1:10" x14ac:dyDescent="0.2">
      <c r="A202" s="3">
        <f t="shared" ref="A202:B202" si="172">A201+1</f>
        <v>175</v>
      </c>
      <c r="B202" s="3">
        <f t="shared" si="172"/>
        <v>23</v>
      </c>
      <c r="C202" s="14">
        <v>45794</v>
      </c>
      <c r="D202" s="3" t="s">
        <v>149</v>
      </c>
      <c r="E202" s="3">
        <v>37640</v>
      </c>
      <c r="F202" s="3">
        <v>37560</v>
      </c>
      <c r="G202" s="3">
        <f>F202-E202</f>
        <v>-80</v>
      </c>
      <c r="H202" s="16" t="s">
        <v>110</v>
      </c>
      <c r="I202" s="16" t="s">
        <v>150</v>
      </c>
    </row>
    <row r="203" spans="1:10" x14ac:dyDescent="0.2">
      <c r="A203" s="30" t="s">
        <v>10</v>
      </c>
      <c r="B203" s="31"/>
      <c r="C203" s="31"/>
      <c r="D203" s="32"/>
      <c r="E203" s="18">
        <f>SUM(E197:E202)</f>
        <v>221960</v>
      </c>
      <c r="F203" s="18">
        <f>SUM(F197:F202)</f>
        <v>219460</v>
      </c>
      <c r="G203" s="18">
        <f>SUM(G197:G202)</f>
        <v>-2500</v>
      </c>
      <c r="H203" s="23"/>
      <c r="I203" s="23"/>
    </row>
    <row r="204" spans="1:10" x14ac:dyDescent="0.2">
      <c r="A204" s="3">
        <f t="shared" ref="A204:B204" si="173">A202+1</f>
        <v>176</v>
      </c>
      <c r="B204" s="3">
        <f t="shared" si="173"/>
        <v>24</v>
      </c>
      <c r="C204" s="14">
        <v>45794</v>
      </c>
      <c r="D204" s="3" t="s">
        <v>54</v>
      </c>
      <c r="E204" s="3">
        <v>25920</v>
      </c>
      <c r="F204" s="3">
        <v>24700</v>
      </c>
      <c r="G204" s="3">
        <f>F204-E204</f>
        <v>-1220</v>
      </c>
      <c r="H204" s="16" t="s">
        <v>14</v>
      </c>
      <c r="I204" s="16" t="s">
        <v>15</v>
      </c>
      <c r="J204" s="35" t="s">
        <v>145</v>
      </c>
    </row>
    <row r="205" spans="1:10" x14ac:dyDescent="0.2">
      <c r="A205" s="30" t="s">
        <v>10</v>
      </c>
      <c r="B205" s="31"/>
      <c r="C205" s="31"/>
      <c r="D205" s="32"/>
      <c r="E205" s="18">
        <f>SUM(E204)</f>
        <v>25920</v>
      </c>
      <c r="F205" s="18">
        <f>SUM(F204)</f>
        <v>24700</v>
      </c>
      <c r="G205" s="18">
        <f>SUM(G204)</f>
        <v>-1220</v>
      </c>
      <c r="H205" s="23"/>
      <c r="I205" s="23"/>
      <c r="J205" s="35"/>
    </row>
    <row r="206" spans="1:10" x14ac:dyDescent="0.2">
      <c r="A206" s="3">
        <f t="shared" ref="A206:B206" si="174">A204+1</f>
        <v>177</v>
      </c>
      <c r="B206" s="3">
        <f t="shared" si="174"/>
        <v>25</v>
      </c>
      <c r="C206" s="14">
        <v>45794</v>
      </c>
      <c r="D206" s="33" t="s">
        <v>137</v>
      </c>
      <c r="E206" s="33">
        <v>28600</v>
      </c>
      <c r="F206" s="33">
        <v>28600</v>
      </c>
      <c r="G206" s="33">
        <f>F206-E206</f>
        <v>0</v>
      </c>
      <c r="H206" s="34" t="s">
        <v>138</v>
      </c>
      <c r="I206" s="34" t="s">
        <v>139</v>
      </c>
    </row>
    <row r="207" spans="1:10" x14ac:dyDescent="0.2">
      <c r="A207" s="30" t="s">
        <v>10</v>
      </c>
      <c r="B207" s="31"/>
      <c r="C207" s="31"/>
      <c r="D207" s="32"/>
      <c r="E207" s="18">
        <f>SUM(E206)</f>
        <v>28600</v>
      </c>
      <c r="F207" s="18">
        <f>SUM(F206)</f>
        <v>28600</v>
      </c>
      <c r="G207" s="18">
        <f>SUM(G206)</f>
        <v>0</v>
      </c>
      <c r="H207" s="23"/>
      <c r="I207" s="23"/>
    </row>
    <row r="208" spans="1:10" x14ac:dyDescent="0.2">
      <c r="A208" s="3">
        <f t="shared" ref="A208:B208" si="175">A206+1</f>
        <v>178</v>
      </c>
      <c r="B208" s="3">
        <f t="shared" si="175"/>
        <v>26</v>
      </c>
      <c r="C208" s="14">
        <v>45794</v>
      </c>
      <c r="D208" s="3" t="s">
        <v>140</v>
      </c>
      <c r="E208" s="3">
        <v>26020</v>
      </c>
      <c r="F208" s="3">
        <v>25960</v>
      </c>
      <c r="G208" s="3">
        <f>F208-E208</f>
        <v>-60</v>
      </c>
      <c r="H208" s="16" t="s">
        <v>141</v>
      </c>
      <c r="I208" s="16" t="s">
        <v>142</v>
      </c>
    </row>
    <row r="209" spans="1:9" x14ac:dyDescent="0.2">
      <c r="A209" s="30" t="s">
        <v>10</v>
      </c>
      <c r="B209" s="31"/>
      <c r="C209" s="31"/>
      <c r="D209" s="32"/>
      <c r="E209" s="18">
        <f>SUM(E208)</f>
        <v>26020</v>
      </c>
      <c r="F209" s="18">
        <f>SUM(F208)</f>
        <v>25960</v>
      </c>
      <c r="G209" s="18">
        <f>SUM(G208)</f>
        <v>-60</v>
      </c>
      <c r="H209" s="23"/>
      <c r="I209" s="23"/>
    </row>
    <row r="210" spans="1:9" x14ac:dyDescent="0.2">
      <c r="A210" s="24"/>
      <c r="B210" s="24"/>
      <c r="C210" s="20"/>
      <c r="D210" s="19"/>
      <c r="E210" s="19"/>
      <c r="F210" s="19"/>
      <c r="G210" s="19"/>
      <c r="H210" s="21"/>
      <c r="I210" s="21"/>
    </row>
    <row r="211" spans="1:9" x14ac:dyDescent="0.2">
      <c r="A211" s="30" t="s">
        <v>160</v>
      </c>
      <c r="B211" s="31"/>
      <c r="C211" s="31"/>
      <c r="D211" s="32"/>
      <c r="E211" s="18">
        <f>SUM(E209,E207,E205,E203,E196,E190)</f>
        <v>889300</v>
      </c>
      <c r="F211" s="18">
        <f t="shared" ref="F211:G211" si="176">SUM(F209,F207,F205,F203,F196,F190)</f>
        <v>877540</v>
      </c>
      <c r="G211" s="18">
        <f t="shared" si="176"/>
        <v>-11760</v>
      </c>
      <c r="H211" s="23"/>
      <c r="I211" s="23"/>
    </row>
  </sheetData>
  <sortState ref="C178:J203">
    <sortCondition ref="H178:H203"/>
    <sortCondition ref="I178:I203"/>
    <sortCondition ref="D178:D203"/>
  </sortState>
  <mergeCells count="25">
    <mergeCell ref="A209:D209"/>
    <mergeCell ref="A211:D211"/>
    <mergeCell ref="A190:D190"/>
    <mergeCell ref="A196:D196"/>
    <mergeCell ref="A203:D203"/>
    <mergeCell ref="A205:D205"/>
    <mergeCell ref="A207:D207"/>
    <mergeCell ref="A97:D97"/>
    <mergeCell ref="A75:D75"/>
    <mergeCell ref="A61:D61"/>
    <mergeCell ref="A59:D59"/>
    <mergeCell ref="A48:D48"/>
    <mergeCell ref="A17:D17"/>
    <mergeCell ref="A15:D15"/>
    <mergeCell ref="A9:D9"/>
    <mergeCell ref="A11:D11"/>
    <mergeCell ref="A95:D95"/>
    <mergeCell ref="A36:D36"/>
    <mergeCell ref="A174:D174"/>
    <mergeCell ref="A176:D176"/>
    <mergeCell ref="A107:D107"/>
    <mergeCell ref="A130:D130"/>
    <mergeCell ref="A138:D138"/>
    <mergeCell ref="A141:D141"/>
    <mergeCell ref="A161:D161"/>
  </mergeCells>
  <pageMargins left="0.27559055118110237" right="0.15748031496062992" top="1.1811023622047245" bottom="0.74803149606299213" header="0.31496062992125984" footer="0.31496062992125984"/>
  <pageSetup scale="75" orientation="portrait" r:id="rId1"/>
  <headerFooter>
    <oddHeader>&amp;LДО
ГРЕЙНСТОР ТРЕЙДИНГ АД&amp;C&amp;D&amp;RЦАРЕВИЦА
MV IBRAHIM KARABEKIR
П-ЩЕ ОДЕСОС
СПЕДИТОР ЮНИТРАНС ООД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J12" sqref="J12"/>
    </sheetView>
  </sheetViews>
  <sheetFormatPr defaultRowHeight="12.75" x14ac:dyDescent="0.2"/>
  <cols>
    <col min="1" max="5" width="12.85546875" customWidth="1"/>
    <col min="6" max="7" width="10.7109375" customWidth="1"/>
    <col min="8" max="8" width="12.85546875" customWidth="1"/>
    <col min="9" max="9" width="11.42578125" customWidth="1"/>
    <col min="10" max="10" width="12.85546875" customWidth="1"/>
    <col min="11" max="11" width="10.7109375" customWidth="1"/>
    <col min="12" max="12" width="12.42578125" customWidth="1"/>
    <col min="13" max="13" width="15.28515625" customWidth="1"/>
  </cols>
  <sheetData>
    <row r="1" spans="1:16" ht="34.5" customHeight="1" x14ac:dyDescent="0.2">
      <c r="A1" s="5" t="s">
        <v>9</v>
      </c>
      <c r="B1" s="5" t="s">
        <v>39</v>
      </c>
      <c r="C1" s="5" t="s">
        <v>89</v>
      </c>
      <c r="D1" s="5" t="s">
        <v>21</v>
      </c>
      <c r="E1" s="5" t="s">
        <v>74</v>
      </c>
      <c r="F1" s="5" t="s">
        <v>110</v>
      </c>
      <c r="G1" s="5" t="s">
        <v>18</v>
      </c>
      <c r="H1" s="5" t="s">
        <v>14</v>
      </c>
      <c r="I1" s="5" t="s">
        <v>161</v>
      </c>
      <c r="J1" s="5" t="s">
        <v>28</v>
      </c>
      <c r="K1" s="5" t="s">
        <v>141</v>
      </c>
      <c r="L1" s="5" t="s">
        <v>37</v>
      </c>
      <c r="M1" s="5" t="s">
        <v>10</v>
      </c>
      <c r="N1" s="6"/>
      <c r="O1" s="6"/>
      <c r="P1" s="6"/>
    </row>
    <row r="2" spans="1:16" x14ac:dyDescent="0.2">
      <c r="A2" s="7">
        <v>45791</v>
      </c>
      <c r="B2" s="17"/>
      <c r="C2" s="17"/>
      <c r="D2" s="17">
        <v>177620</v>
      </c>
      <c r="E2" s="17"/>
      <c r="F2" s="17"/>
      <c r="G2" s="17">
        <v>30620</v>
      </c>
      <c r="H2" s="17"/>
      <c r="I2" s="17"/>
      <c r="J2" s="17">
        <v>80180</v>
      </c>
      <c r="K2" s="17"/>
      <c r="L2" s="17"/>
      <c r="M2" s="8">
        <f>SUM(D2:J2)</f>
        <v>288420</v>
      </c>
      <c r="N2" s="9"/>
      <c r="O2" s="10"/>
      <c r="P2" s="10"/>
    </row>
    <row r="3" spans="1:16" x14ac:dyDescent="0.2">
      <c r="A3" s="7">
        <v>45792</v>
      </c>
      <c r="B3" s="17">
        <v>695530</v>
      </c>
      <c r="C3" s="17"/>
      <c r="D3" s="17">
        <v>279940</v>
      </c>
      <c r="E3" s="17">
        <v>258240</v>
      </c>
      <c r="F3" s="17"/>
      <c r="G3" s="17">
        <v>22040</v>
      </c>
      <c r="H3" s="17">
        <v>382520</v>
      </c>
      <c r="I3" s="17"/>
      <c r="J3" s="17">
        <v>502320</v>
      </c>
      <c r="K3" s="17"/>
      <c r="L3" s="17">
        <v>26280</v>
      </c>
      <c r="M3" s="8">
        <f>SUM(B3:L3)</f>
        <v>2166870</v>
      </c>
      <c r="N3" s="9"/>
      <c r="O3" s="10"/>
      <c r="P3" s="10"/>
    </row>
    <row r="4" spans="1:16" x14ac:dyDescent="0.2">
      <c r="A4" s="7">
        <v>45793</v>
      </c>
      <c r="B4" s="17">
        <v>857600</v>
      </c>
      <c r="C4" s="17">
        <v>204960</v>
      </c>
      <c r="D4" s="17">
        <v>177840</v>
      </c>
      <c r="E4" s="17"/>
      <c r="F4" s="17">
        <v>68400</v>
      </c>
      <c r="G4" s="17"/>
      <c r="H4" s="17">
        <v>489680</v>
      </c>
      <c r="I4" s="17"/>
      <c r="J4" s="17">
        <v>322220</v>
      </c>
      <c r="K4" s="17"/>
      <c r="L4" s="17"/>
      <c r="M4" s="8">
        <f>SUM(B4:L4)</f>
        <v>2120700</v>
      </c>
      <c r="N4" s="9"/>
      <c r="O4" s="10"/>
      <c r="P4" s="10"/>
    </row>
    <row r="5" spans="1:16" x14ac:dyDescent="0.2">
      <c r="A5" s="7">
        <v>45794</v>
      </c>
      <c r="B5" s="17">
        <v>451180</v>
      </c>
      <c r="C5" s="17"/>
      <c r="D5" s="17">
        <v>127640</v>
      </c>
      <c r="E5" s="17"/>
      <c r="F5" s="17">
        <v>219460</v>
      </c>
      <c r="G5" s="17"/>
      <c r="H5" s="17">
        <v>24700</v>
      </c>
      <c r="I5" s="17">
        <v>28600</v>
      </c>
      <c r="J5" s="17"/>
      <c r="K5" s="17">
        <v>25960</v>
      </c>
      <c r="L5" s="17"/>
      <c r="M5" s="8">
        <f>SUM(B5:L5)</f>
        <v>877540</v>
      </c>
      <c r="N5" s="9"/>
      <c r="O5" s="10"/>
      <c r="P5" s="10"/>
    </row>
    <row r="6" spans="1:16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10"/>
      <c r="O6" s="10"/>
      <c r="P6" s="10"/>
    </row>
    <row r="7" spans="1:16" x14ac:dyDescent="0.2">
      <c r="A7" s="13" t="s">
        <v>11</v>
      </c>
      <c r="B7" s="13">
        <f>SUM(B2:B6)</f>
        <v>2004310</v>
      </c>
      <c r="C7" s="13">
        <f>SUM(C2:C6)</f>
        <v>204960</v>
      </c>
      <c r="D7" s="13">
        <f>SUM(D2:D6)</f>
        <v>763040</v>
      </c>
      <c r="E7" s="13">
        <f>SUM(E3:E6)</f>
        <v>258240</v>
      </c>
      <c r="F7" s="13">
        <f>SUM(F2:F6)</f>
        <v>287860</v>
      </c>
      <c r="G7" s="13">
        <f>SUM(G2:G6)</f>
        <v>52660</v>
      </c>
      <c r="H7" s="13">
        <f>SUM(H3:H6)</f>
        <v>896900</v>
      </c>
      <c r="I7" s="13">
        <f>SUM(I3:I6)</f>
        <v>28600</v>
      </c>
      <c r="J7" s="13">
        <f>SUM(J2:J6)</f>
        <v>904720</v>
      </c>
      <c r="K7" s="13">
        <f>SUM(K2:K6)</f>
        <v>25960</v>
      </c>
      <c r="L7" s="13">
        <f>SUM(L2:L6)</f>
        <v>26280</v>
      </c>
      <c r="M7" s="12">
        <f>SUM(M2:M6)</f>
        <v>5453530</v>
      </c>
      <c r="N7" s="10"/>
      <c r="O7" s="10"/>
      <c r="P7" s="10"/>
    </row>
    <row r="8" spans="1:16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7" t="s">
        <v>162</v>
      </c>
      <c r="M8" s="38">
        <v>130</v>
      </c>
      <c r="N8" s="10"/>
      <c r="O8" s="10"/>
      <c r="P8" s="10"/>
    </row>
    <row r="9" spans="1:16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36" t="s">
        <v>11</v>
      </c>
      <c r="M9" s="37">
        <f>M7-M8</f>
        <v>5453400</v>
      </c>
      <c r="N9" s="10"/>
      <c r="O9" s="10"/>
      <c r="P9" s="10"/>
    </row>
    <row r="10" spans="1:16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2">
      <c r="A11" s="22" t="s">
        <v>37</v>
      </c>
      <c r="B11" s="28">
        <f>'ТОТАЛ СКЛАД 4'!C4</f>
        <v>26280</v>
      </c>
      <c r="C11" s="29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</sheetData>
  <pageMargins left="0.17" right="0.15748031496062992" top="1.3385826771653544" bottom="0.74803149606299213" header="0.31496062992125984" footer="0.31496062992125984"/>
  <pageSetup scale="85" orientation="landscape" r:id="rId1"/>
  <headerFooter>
    <oddHeader>&amp;LДО
ГРЕЙНСТОР ТРЕЙДИНГ АД&amp;C&amp;D&amp;RЦАРЕВИЦА
MV IBRAHIM KARABEKIR
П-ЩЕ ОДЕСОС
СПЕДИТОР ЮНИТРАНС ООД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СКЛАД 4</vt:lpstr>
      <vt:lpstr>ТОТАЛ СКЛАД 4</vt:lpstr>
      <vt:lpstr>MV IBRAHIM KARABEKIR</vt:lpstr>
      <vt:lpstr>ТОТАЛ MV IBRAHIM KARABEKIR</vt:lpstr>
      <vt:lpstr>'MV IBRAHIM KARABEKIR'!Print_Area</vt:lpstr>
      <vt:lpstr>'СКЛАД 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Maria</cp:lastModifiedBy>
  <cp:lastPrinted>2025-05-18T06:44:00Z</cp:lastPrinted>
  <dcterms:created xsi:type="dcterms:W3CDTF">2018-03-06T07:23:54Z</dcterms:created>
  <dcterms:modified xsi:type="dcterms:W3CDTF">2025-05-18T06:44:47Z</dcterms:modified>
</cp:coreProperties>
</file>